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5"/>
  </bookViews>
  <sheets>
    <sheet name="Прилож1" sheetId="1" r:id="rId1"/>
    <sheet name="Прилож2" sheetId="2" r:id="rId2"/>
    <sheet name="Прилож 3" sheetId="3" r:id="rId3"/>
    <sheet name="Прилож 4" sheetId="4" r:id="rId4"/>
    <sheet name="Прилож 5" sheetId="5" r:id="rId5"/>
    <sheet name="Прилож 6" sheetId="6" r:id="rId6"/>
  </sheets>
  <definedNames/>
  <calcPr fullCalcOnLoad="1"/>
</workbook>
</file>

<file path=xl/sharedStrings.xml><?xml version="1.0" encoding="utf-8"?>
<sst xmlns="http://schemas.openxmlformats.org/spreadsheetml/2006/main" count="1101" uniqueCount="538">
  <si>
    <t>№ п/п</t>
  </si>
  <si>
    <t>Наименование</t>
  </si>
  <si>
    <t>Код раздела и подраздела</t>
  </si>
  <si>
    <t>Код целевой статьи</t>
  </si>
  <si>
    <t>Код вида расходов</t>
  </si>
  <si>
    <t>Год (тыс.руб)</t>
  </si>
  <si>
    <t>1.</t>
  </si>
  <si>
    <t>1.1.</t>
  </si>
  <si>
    <t>Расходы на содержание  депутатов Муниципального Совета, осуществляющих свою деятельность на постоянной основе</t>
  </si>
  <si>
    <t>0103</t>
  </si>
  <si>
    <t>1.1.1.</t>
  </si>
  <si>
    <t>Компенсация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</si>
  <si>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 xml:space="preserve">Расходы на обеспечение деятельности  аппарата Муниципального Совета </t>
  </si>
  <si>
    <t>Закупка товаров, работ и услуг в сфере информационно-коммуникационных технологий</t>
  </si>
  <si>
    <t>2.</t>
  </si>
  <si>
    <t>2.1.</t>
  </si>
  <si>
    <t>Расходы на содержание главы Местной Администрации</t>
  </si>
  <si>
    <t>0104</t>
  </si>
  <si>
    <t>2.1.1.</t>
  </si>
  <si>
    <t>2.2.</t>
  </si>
  <si>
    <t>Расходы на  обеспечение деятельности Местной Администрации</t>
  </si>
  <si>
    <t>2.2.1.</t>
  </si>
  <si>
    <t>2.3.</t>
  </si>
  <si>
    <t>Расходы на исполнение государственного полномочия по составлению протоколов об административных правонарушениях</t>
  </si>
  <si>
    <t>2.3.1.</t>
  </si>
  <si>
    <t>2.4.</t>
  </si>
  <si>
    <t>Резервный фонд Местной Администрации</t>
  </si>
  <si>
    <t>0111</t>
  </si>
  <si>
    <t>870</t>
  </si>
  <si>
    <t>2.4.1.</t>
  </si>
  <si>
    <t>Подведомственные учреждения</t>
  </si>
  <si>
    <t>2.5.</t>
  </si>
  <si>
    <t>Расходы на содержание казенного учреждения «Муниципальный центр Литейный»</t>
  </si>
  <si>
    <t>0113</t>
  </si>
  <si>
    <t>2.5.1.</t>
  </si>
  <si>
    <t>2.6.</t>
  </si>
  <si>
    <t>Формирование архивных фондов органов местного самоуправления,муниципальных предприятий и учреждений</t>
  </si>
  <si>
    <t>2.6.1.</t>
  </si>
  <si>
    <t>2.7.</t>
  </si>
  <si>
    <t>2.7.1.</t>
  </si>
  <si>
    <t xml:space="preserve">Расходы на уплату членских взносов в Совет муниципальных образований Санкт-Петербурга </t>
  </si>
  <si>
    <t>2.9.</t>
  </si>
  <si>
    <t>2.9.1.</t>
  </si>
  <si>
    <t>0309</t>
  </si>
  <si>
    <t>Временное трудоустройство несовершеннолетних в возрасте от 14 до 18 лет в свободное от учебы время</t>
  </si>
  <si>
    <t>0401</t>
  </si>
  <si>
    <t>Проведение оплачиваемых общественных работ</t>
  </si>
  <si>
    <t>0412</t>
  </si>
  <si>
    <t>0503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</si>
  <si>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</si>
  <si>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</t>
  </si>
  <si>
    <t>0707</t>
  </si>
  <si>
    <t>0709</t>
  </si>
  <si>
    <t>0801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</si>
  <si>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</si>
  <si>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</si>
  <si>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</si>
  <si>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</si>
  <si>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издание  муниципальной газеты, информационных, справочных материалов и отчетов</t>
  </si>
  <si>
    <t>1202</t>
  </si>
  <si>
    <t>ВСЕГО РАСХОДОВ</t>
  </si>
  <si>
    <t>Расходные обязательства по формированию и размещению муниципального заказа</t>
  </si>
  <si>
    <t>Расходы на участие в деятельности по профилактике правонарушений на территории муниципального образования МО Литейный округ</t>
  </si>
  <si>
    <t>Расходы на участие в мероприятиях по профилактике незаконного потребления наркотических средств и психотропных веществ, наркомании на территории муниципального образования МО Литейный округ</t>
  </si>
  <si>
    <t>Расходы на участие в реализации мероприятий по охране здоровья от воздействия окружающего табачного дыма и последствий потребления табака на территории муниципального образования МО Литейный округ</t>
  </si>
  <si>
    <t>Расходы на содержание Главы муниципального образования</t>
  </si>
  <si>
    <t>0102</t>
  </si>
  <si>
    <t>0020000010</t>
  </si>
  <si>
    <t>0020000021</t>
  </si>
  <si>
    <t>0020000022</t>
  </si>
  <si>
    <t>Иные закупки товаров, работ и услуг для государственных (муниципальных) нужд</t>
  </si>
  <si>
    <t>0020000023</t>
  </si>
  <si>
    <t>0020000031</t>
  </si>
  <si>
    <t>0020000032</t>
  </si>
  <si>
    <t>09200G0100</t>
  </si>
  <si>
    <t>00200G0850</t>
  </si>
  <si>
    <t>Резервные средства</t>
  </si>
  <si>
    <t>0700000060</t>
  </si>
  <si>
    <t>0002000460</t>
  </si>
  <si>
    <t>0920000072</t>
  </si>
  <si>
    <t>0920000073</t>
  </si>
  <si>
    <t>0920000440</t>
  </si>
  <si>
    <t>2190000090</t>
  </si>
  <si>
    <t>Расходы на проведение мероприятий по охране окружающей среды</t>
  </si>
  <si>
    <t>0605</t>
  </si>
  <si>
    <t>51100G0860</t>
  </si>
  <si>
    <t>51100G0870</t>
  </si>
  <si>
    <t>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</si>
  <si>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</si>
  <si>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</si>
  <si>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Местная Администрация Муниципального образования Литейный округ </t>
  </si>
  <si>
    <t>200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</si>
  <si>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</si>
  <si>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     (муниципальных) нужд</t>
  </si>
  <si>
    <t>ОХРАНА СЕМЬИ И ДЕТСТВА</t>
  </si>
  <si>
    <t>ФИЗИЧЕСКАЯ КУЛЬТУРА И СПОРТ</t>
  </si>
  <si>
    <t>Социальное обеспечение и иные выплаты населению</t>
  </si>
  <si>
    <t>СОЦИАЛЬНАЯ ПОЛИТИКА</t>
  </si>
  <si>
    <t>300</t>
  </si>
  <si>
    <t>800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</si>
  <si>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</si>
  <si>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</si>
  <si>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</si>
  <si>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Муниципальный Совет Муниципального образования МО Литейный округ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</si>
  <si>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</si>
  <si>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</si>
  <si>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</si>
  <si>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</si>
  <si>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ПЕРИОДИЧЕСКАЯ ПЕЧАТЬ И ИЗДАТЕЛЬСТВА</t>
  </si>
  <si>
    <t>Средства массовой информации</t>
  </si>
  <si>
    <t>1200</t>
  </si>
  <si>
    <t>КУЛЬТУРА</t>
  </si>
  <si>
    <t>0800</t>
  </si>
  <si>
    <t>КУЛЬТУРА, КИНЕМАТОГРАФИЯ</t>
  </si>
  <si>
    <t>ПРОФЕССИОНАЛЬНАЯ ПОДГОТОВКА, ПЕРЕПОДГОТОВКА И ПОВЫШЕНИЕ КВАЛИФИКАЦИИ</t>
  </si>
  <si>
    <t>ОБРАЗОВАНИЕ</t>
  </si>
  <si>
    <t>0700</t>
  </si>
  <si>
    <t>ДРУГИЕ ВОПРОСЫ В ОБЛАСТИ ОХРАНЫ ОКРУЖАЮЩЕЙ СРЕДЫ</t>
  </si>
  <si>
    <t>0600</t>
  </si>
  <si>
    <t>ОХРАНА ОКРУЖАЮЩЕЙ СРЕДЫ</t>
  </si>
  <si>
    <t>БЛАГОУСТРОЙСТВО</t>
  </si>
  <si>
    <t>ЖИЛИЩНО-КОММУНАЛЬНОЕ ХОЗЯЙСТВО</t>
  </si>
  <si>
    <t>0500</t>
  </si>
  <si>
    <t>Другие вопросы в области национальной экономики</t>
  </si>
  <si>
    <t>ОБЩЕЭКОНОМИЧЕСКИЕ ВОПРОСЫ</t>
  </si>
  <si>
    <t>НАЦИОНАЛЬНАЯ ЭКОНОМИКА</t>
  </si>
  <si>
    <t>0400</t>
  </si>
  <si>
    <t>0300</t>
  </si>
  <si>
    <t>НАЦИОНАЛЬНАЯ БЕЗОПАСНОСТЬ И ПРАВООХРАНИТЕЛЬНАЯ ДЕЯТЕЛЬНОСТЬ</t>
  </si>
  <si>
    <t>Иные бюджетные ассигнования</t>
  </si>
  <si>
    <t>Приложение 1</t>
  </si>
  <si>
    <t>Код</t>
  </si>
  <si>
    <t>000 01 05 00 00 00 0000 000</t>
  </si>
  <si>
    <t>Изменение отстатков средств на счетах по учету средств бюджета</t>
  </si>
  <si>
    <t>000 01 05 00 00 00 0000 500</t>
  </si>
  <si>
    <t xml:space="preserve">Увеличение остатков средств бюджета </t>
  </si>
  <si>
    <t>000 01 05 02 00 00 0000 500</t>
  </si>
  <si>
    <t xml:space="preserve">Увеличение прочих остатков средств бюджета </t>
  </si>
  <si>
    <t>000 01 05 02 01 00 0000 510</t>
  </si>
  <si>
    <t xml:space="preserve">Увеличение прочих остатков денежных средств бюджета 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</si>
  <si>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</si>
  <si>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</si>
  <si>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</si>
  <si>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</si>
  <si>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</si>
  <si>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</si>
  <si>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 xml:space="preserve"> </t>
  </si>
  <si>
    <t>Всего источников финансирования        дефицита бюджета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</si>
  <si>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</si>
  <si>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</si>
  <si>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Приложение 2</t>
  </si>
  <si>
    <t>Код ГРБС</t>
  </si>
  <si>
    <t>1.1.1.1.</t>
  </si>
  <si>
    <t>1.1.1.1.1.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</si>
  <si>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</si>
  <si>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</si>
  <si>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</si>
  <si>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</si>
  <si>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</si>
  <si>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</si>
  <si>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</si>
  <si>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</si>
  <si>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</si>
  <si>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1.1.2.4.</t>
  </si>
  <si>
    <t>1.1.2.4.1.</t>
  </si>
  <si>
    <t>2.1.1.1.</t>
  </si>
  <si>
    <t>2.1.1.1.1.</t>
  </si>
  <si>
    <t>2.1.1.2.</t>
  </si>
  <si>
    <t>2.1.1.2.1.</t>
  </si>
  <si>
    <t>2.1.1.2.2.</t>
  </si>
  <si>
    <t>2.1.1.2.3.</t>
  </si>
  <si>
    <t>2.1.1.3.</t>
  </si>
  <si>
    <t>2.1.1.3.1.</t>
  </si>
  <si>
    <t>2.1.1.4.</t>
  </si>
  <si>
    <t>2.1.1.4.1.</t>
  </si>
  <si>
    <t>2.1.1.4.2.</t>
  </si>
  <si>
    <t>2.1.2.</t>
  </si>
  <si>
    <t>2.1.2.1.</t>
  </si>
  <si>
    <t>2.1.2.1.1.</t>
  </si>
  <si>
    <t>2.1.3.</t>
  </si>
  <si>
    <t>2.1.3.1.</t>
  </si>
  <si>
    <t>2.1.3.1.1.</t>
  </si>
  <si>
    <t>2.1.3.1.2</t>
  </si>
  <si>
    <t>2.1.3.1.3.</t>
  </si>
  <si>
    <t>2.1.3.2.</t>
  </si>
  <si>
    <t>2.1.3.2.1.</t>
  </si>
  <si>
    <t>2.1.3.3.</t>
  </si>
  <si>
    <t>2.1.3.3.1.</t>
  </si>
  <si>
    <t>2.2.1.1.</t>
  </si>
  <si>
    <t>2.2.1.1.1.</t>
  </si>
  <si>
    <t>2.3.1.1.</t>
  </si>
  <si>
    <t>2.3.1.1.1.</t>
  </si>
  <si>
    <t>2.3.1.2.</t>
  </si>
  <si>
    <t>2.3.1.2.1.</t>
  </si>
  <si>
    <t>2.3.2.</t>
  </si>
  <si>
    <t>2.3.2.1.</t>
  </si>
  <si>
    <t>2.3.2.1.1.</t>
  </si>
  <si>
    <t>2.4.1.1.</t>
  </si>
  <si>
    <t>2.4.1.1.1.</t>
  </si>
  <si>
    <t>2.5.1.1.</t>
  </si>
  <si>
    <t>2.5.1.1.1.</t>
  </si>
  <si>
    <t>2.6.1.1.</t>
  </si>
  <si>
    <t>2.6.1.1.1.</t>
  </si>
  <si>
    <t>2.6.2.</t>
  </si>
  <si>
    <t>2.6.2.1.</t>
  </si>
  <si>
    <t>2.6.2.1.1.</t>
  </si>
  <si>
    <t>2.6.3.</t>
  </si>
  <si>
    <t>2.6.3.1.</t>
  </si>
  <si>
    <t>2.6.3.1.1.</t>
  </si>
  <si>
    <t>2.6.3.2.</t>
  </si>
  <si>
    <t>2.6.3.2.1.</t>
  </si>
  <si>
    <t>2.6.3.3.</t>
  </si>
  <si>
    <t>2.6.3.3.1.</t>
  </si>
  <si>
    <t>2.6.3.4.</t>
  </si>
  <si>
    <t>2.6.3.4.1.</t>
  </si>
  <si>
    <t>2.6.3.5.</t>
  </si>
  <si>
    <t>2.6.3.5.1.</t>
  </si>
  <si>
    <t>2.7.1.1.</t>
  </si>
  <si>
    <t>2.7.1.1.1.</t>
  </si>
  <si>
    <t>2.7.1.2.</t>
  </si>
  <si>
    <t>2.7.1.2.1.</t>
  </si>
  <si>
    <t>2.8.</t>
  </si>
  <si>
    <t>2.8.1.</t>
  </si>
  <si>
    <t>2.8.1.1.</t>
  </si>
  <si>
    <t>2.8.1.1.1.</t>
  </si>
  <si>
    <t>2.8.2.</t>
  </si>
  <si>
    <t>2.8.2.1.</t>
  </si>
  <si>
    <t>2.8.2.1.1.</t>
  </si>
  <si>
    <t>2.8.2.2.</t>
  </si>
  <si>
    <t>2.8.2.2.1.</t>
  </si>
  <si>
    <t>Другие общегосударственные вопросы</t>
  </si>
  <si>
    <t>2.9.1.1.</t>
  </si>
  <si>
    <t>2.9.1.1.1</t>
  </si>
  <si>
    <t>2.10.</t>
  </si>
  <si>
    <t>2.10.1.</t>
  </si>
  <si>
    <t>2.10.1.1.</t>
  </si>
  <si>
    <t>2.10.1.1.1.</t>
  </si>
  <si>
    <t>01</t>
  </si>
  <si>
    <t>02</t>
  </si>
  <si>
    <t>03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</si>
  <si>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</si>
  <si>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</si>
  <si>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</si>
  <si>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</si>
  <si>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</si>
  <si>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</si>
  <si>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</si>
  <si>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</si>
  <si>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</si>
  <si>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Другие вопросы в области национальной
 экономики</t>
  </si>
  <si>
    <t>Код раздела/подраздела</t>
  </si>
  <si>
    <t>Код вида расходов (группа)</t>
  </si>
  <si>
    <t>Сумма (тыс.руб)</t>
  </si>
  <si>
    <t>1.1</t>
  </si>
  <si>
    <t>1.1.1</t>
  </si>
  <si>
    <t>1.1.1.1</t>
  </si>
  <si>
    <t>1.2</t>
  </si>
  <si>
    <t>1.2.1.</t>
  </si>
  <si>
    <t>1.2.1.1</t>
  </si>
  <si>
    <t>1.2.2</t>
  </si>
  <si>
    <t>1.2.2.1</t>
  </si>
  <si>
    <t>1.3.1</t>
  </si>
  <si>
    <t>1.3.1.1</t>
  </si>
  <si>
    <t>1.3.1.2</t>
  </si>
  <si>
    <t>1.3.1.3</t>
  </si>
  <si>
    <t>1.3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</si>
  <si>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</si>
  <si>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</si>
  <si>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</si>
  <si>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</si>
  <si>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</si>
  <si>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</si>
  <si>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</si>
  <si>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</si>
  <si>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</si>
  <si>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1.4.4</t>
  </si>
  <si>
    <t>1.4.4.1</t>
  </si>
  <si>
    <t>1.4.4.1.1</t>
  </si>
  <si>
    <t>1.5</t>
  </si>
  <si>
    <t>1.5.1</t>
  </si>
  <si>
    <t>1.5.1.1</t>
  </si>
  <si>
    <t>1.6</t>
  </si>
  <si>
    <t>1.6.1</t>
  </si>
  <si>
    <t>1.6.1.1</t>
  </si>
  <si>
    <t>1.6.1.2</t>
  </si>
  <si>
    <t>1.6.1.3</t>
  </si>
  <si>
    <t>1.6.2</t>
  </si>
  <si>
    <t>1.6.2.1</t>
  </si>
  <si>
    <t>1.6.3</t>
  </si>
  <si>
    <t>1.6.3.1</t>
  </si>
  <si>
    <t>2.1</t>
  </si>
  <si>
    <t>2.1.1</t>
  </si>
  <si>
    <t>2.1.1.1</t>
  </si>
  <si>
    <t>3.</t>
  </si>
  <si>
    <t>3.1</t>
  </si>
  <si>
    <t>3.1.1</t>
  </si>
  <si>
    <t>3.1.1.1</t>
  </si>
  <si>
    <t>3.1.2</t>
  </si>
  <si>
    <t>3.1.2.1</t>
  </si>
  <si>
    <t>3.2</t>
  </si>
  <si>
    <t>3.2.1</t>
  </si>
  <si>
    <t>3.2.1.1</t>
  </si>
  <si>
    <t>4.</t>
  </si>
  <si>
    <t>4.1</t>
  </si>
  <si>
    <t>4.1.1</t>
  </si>
  <si>
    <t>4.1.1.1</t>
  </si>
  <si>
    <t>5.</t>
  </si>
  <si>
    <t>5.1</t>
  </si>
  <si>
    <t>5.1.1</t>
  </si>
  <si>
    <t>5.1.1.1</t>
  </si>
  <si>
    <t>6.</t>
  </si>
  <si>
    <t>6.1</t>
  </si>
  <si>
    <t>6.1.1</t>
  </si>
  <si>
    <t>6.1.1.1</t>
  </si>
  <si>
    <t>6.2</t>
  </si>
  <si>
    <t>6.2.1</t>
  </si>
  <si>
    <t>6.2.1.1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</si>
  <si>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</si>
  <si>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</si>
  <si>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</si>
  <si>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</si>
  <si>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</si>
  <si>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</si>
  <si>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</si>
  <si>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</si>
  <si>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</si>
  <si>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</si>
  <si>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</si>
  <si>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7.</t>
  </si>
  <si>
    <t>7.1</t>
  </si>
  <si>
    <t>7.1.1</t>
  </si>
  <si>
    <t>7.1.1.1</t>
  </si>
  <si>
    <t>7.1.2</t>
  </si>
  <si>
    <t>7.1.2.1</t>
  </si>
  <si>
    <t>8.</t>
  </si>
  <si>
    <t>8.1.</t>
  </si>
  <si>
    <t>8.1.1</t>
  </si>
  <si>
    <t>8.1.1.1</t>
  </si>
  <si>
    <t>8.2</t>
  </si>
  <si>
    <t>8.2.1</t>
  </si>
  <si>
    <t>8.2.1.1</t>
  </si>
  <si>
    <t>8.2.2.1</t>
  </si>
  <si>
    <t>8.2.2</t>
  </si>
  <si>
    <t>9.</t>
  </si>
  <si>
    <t>9.1</t>
  </si>
  <si>
    <t>9.1.1</t>
  </si>
  <si>
    <t>9.1.1.1</t>
  </si>
  <si>
    <t>10.</t>
  </si>
  <si>
    <t>10.1</t>
  </si>
  <si>
    <t>10.1.1</t>
  </si>
  <si>
    <t>10.1.1.1</t>
  </si>
  <si>
    <t>2.7.1.3.</t>
  </si>
  <si>
    <t>2.7.1.3.1.</t>
  </si>
  <si>
    <t>Расходы по реализации муниципальной программы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</si>
  <si>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2.1.3.4.</t>
  </si>
  <si>
    <t>2.1.3.4.1.</t>
  </si>
  <si>
    <t>0920000075</t>
  </si>
  <si>
    <t>Расходы по организации информирования, 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</si>
  <si>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1.6.4</t>
  </si>
  <si>
    <t>1.6.4.1</t>
  </si>
  <si>
    <t>Код подраздела</t>
  </si>
  <si>
    <t>Код раздела</t>
  </si>
  <si>
    <t>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</si>
  <si>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</si>
  <si>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</si>
  <si>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</si>
  <si>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Благоустройство</t>
  </si>
  <si>
    <t>Другие вопросы в области охраны окружающей среды</t>
  </si>
  <si>
    <t>Профессиональная подготовка, переподготовка и повышение</t>
  </si>
  <si>
    <t>Другие вопросы в области образования</t>
  </si>
  <si>
    <t>Культура</t>
  </si>
  <si>
    <t>10</t>
  </si>
  <si>
    <t>Охрана семьи и детства</t>
  </si>
  <si>
    <t>СРЕДСТВА МАССОВОЙ ИНФОРМАЦИИ</t>
  </si>
  <si>
    <t>Периодическая печать и издательства</t>
  </si>
  <si>
    <t>8.1</t>
  </si>
  <si>
    <t>Приложение 4</t>
  </si>
  <si>
    <t>Сумма, тыс.руб.</t>
  </si>
  <si>
    <t>7.1.3</t>
  </si>
  <si>
    <t>7.1.3.1</t>
  </si>
  <si>
    <t xml:space="preserve">Ведомственная структура расходов бюджета
внутригородского муниципального образования Санкт-Петербурга
 муниципальный округ Литейный округ  на 2018 год </t>
  </si>
  <si>
    <t>Расходы по реализации муниципальной программы «Осуществление мероприятий в области защиты населения и территории муниципального образования МО Литейный округ от чрезвычайных ситуаций на 2018 год»</t>
  </si>
  <si>
    <t>Расходы по реализации муниципальной программы "Создание условий для развития на территории МО МО Литейный округ массовой физической культуры и спорта на 2018 год"</t>
  </si>
  <si>
    <t>Расходы по реализации муниципальной программы "Организация досуговых мероприятий для жителей муниципального образования МО Литейный округ на 2018 год"</t>
  </si>
  <si>
    <t>Расходы по реализации муниципальной программы «Организация местных и участие в организации и проведении городских праздничных и иных зрелищных мероприятий на 2018 год»</t>
  </si>
  <si>
    <t>Расходы по реализации муниципальной программы "Профилактика экстремизма и терроризма,а также минимизация и(или) ликвидация последствий терроризма и экстремизма на территории муниципального образования МО Литейный округ на 2018 год"</t>
  </si>
  <si>
    <t>Расходы по реализации муниципальной программы "Профилактика дорожно-транспортного травматизма на территории муниципального образования МО Литейный округ на 2018 год"</t>
  </si>
  <si>
    <t>Расходы по реализации муниципальной программы «Благоустройство территории муниципального образования МО Литейный округ на 2018 год"</t>
  </si>
  <si>
    <t>Расходы по реализации муниципальной программы "Содействие развития малого бизнеса на территории муниципального образования МО Литейный округ на 2018 год"</t>
  </si>
  <si>
    <t>Расходы по реализации муниципальной программы «Военно-патриотическое воспитание граждан на 2018 год»</t>
  </si>
  <si>
    <t>Код администратора</t>
  </si>
  <si>
    <t>Код источника дохода</t>
  </si>
  <si>
    <t>Наименование источника дохода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</si>
  <si>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</si>
  <si>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</si>
  <si>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</si>
  <si>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</si>
  <si>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</si>
  <si>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</si>
  <si>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</si>
  <si>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</si>
  <si>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</si>
  <si>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</si>
  <si>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</si>
  <si>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</si>
  <si>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</si>
  <si>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</si>
  <si>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</si>
  <si>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</si>
  <si>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</si>
  <si>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</si>
  <si>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</si>
  <si>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</si>
  <si>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</si>
  <si>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</si>
  <si>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</si>
  <si>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</si>
  <si>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</si>
  <si>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</si>
  <si>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1 05 04030 02 0000110</t>
  </si>
  <si>
    <t>1 09 00000 00 0000 000</t>
  </si>
  <si>
    <t>ЗАДОЛЖЕННОСТЬ И ПЕРЕРАСЧЕТЫ ПО ОТМЕНЕННЫМ НАЛОГАМ,СБОРАМ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</si>
  <si>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</si>
  <si>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</si>
  <si>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</si>
  <si>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имущества,переходящего в порядке наследования  или дарения</t>
  </si>
  <si>
    <t>1 13 00000 00 0000 000</t>
  </si>
  <si>
    <t>ДОХОДЫ ОТ ОКАЗАНИЯ ПЛАТНЫХ УСЛУГ (РАБОТ) И КОМПЕНСАЦИИ ЗАТРАТ ГОСУДАРСТВА</t>
  </si>
  <si>
    <t>1 13 02993 03 0000 130</t>
  </si>
  <si>
    <t>867</t>
  </si>
  <si>
    <t>1 13 02993 03 0100 130</t>
  </si>
  <si>
    <t>Средства, составляющие воостановительную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СПб в соответствии с законодательством Санкт-Петербурга</t>
  </si>
  <si>
    <t>1 16 00000 00 0000 000</t>
  </si>
  <si>
    <t>ШТРАФЫ, САНКЦИИ, ВОЗМЕЩЕНИЕ УЩЕРБА</t>
  </si>
  <si>
    <t>1 16 06000 01 0000 140</t>
  </si>
  <si>
    <t>Денежные взыскания(штрафы) за нарушение закон-ва о применении контрольно-кассовой техники при осуществлении наличных ден.расчетов и(или) расчетов с использованием платежных карт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</si>
  <si>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</si>
  <si>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</si>
  <si>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979</t>
  </si>
  <si>
    <t>1 16 33030 03 0000 140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</si>
  <si>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</t>
  </si>
  <si>
    <t>1 16 90000 00 0000 140</t>
  </si>
  <si>
    <t>Прочие поступления от денежных взысканий (штрафов)и иных сумм в возмещение ущерба,зачисляемые в бюджеты внутригородских муниципальных образований городов федерального значения</t>
  </si>
  <si>
    <t>806,807,863,824</t>
  </si>
  <si>
    <t>1 16 90030 03 0100 140</t>
  </si>
  <si>
    <t>Штрафы за административные правонарушения в области благоустройства, предусмотренные главой 4 З-на СПб "Об административных правонарушениях в Санкт-Петербурге"</t>
  </si>
  <si>
    <t>806</t>
  </si>
  <si>
    <t>807</t>
  </si>
  <si>
    <t>824</t>
  </si>
  <si>
    <t>863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</si>
  <si>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</si>
  <si>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З-м СПб "Об административных правонарушениях в Санкт-Петербурге"</t>
  </si>
  <si>
    <t>1 16 90030 03 0400 140</t>
  </si>
  <si>
    <t>Денежные средства от уплаты 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</si>
  <si>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1 17 00000 00 0000 000</t>
  </si>
  <si>
    <t>ПРОЧИЕ НЕНАЛОГОВЫЕ ДОХОДЫ</t>
  </si>
  <si>
    <t xml:space="preserve">1 17 01030 03 0000 180 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</si>
  <si>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</si>
  <si>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</si>
  <si>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</si>
  <si>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</si>
  <si>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</si>
  <si>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</si>
  <si>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бюджеьной системы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</si>
  <si>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СПб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</si>
  <si>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СПб по определению должностных лиц,уполномоченных составлять протоколы об административных правонарушениях,и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</si>
  <si>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семье,а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</si>
  <si>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</si>
  <si>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</si>
  <si>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2 07 00000 00 0000 180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</si>
  <si>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</si>
  <si>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</si>
  <si>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</si>
  <si>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>2 07 03020 03 0000 180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</si>
  <si>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</si>
  <si>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</si>
  <si>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, начисленных на излишне взысканные суммы</t>
  </si>
  <si>
    <t>2 08 03000 03 0000 180</t>
  </si>
  <si>
    <t>Перечисления из бюджета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</si>
  <si>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</si>
  <si>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2018 год по разделам, подразделам, целевым статьям (муниципальным программам и непрограммным направлениям деятельности), группам видов расходов</t>
  </si>
  <si>
    <t>ДОХОДЫ БЮДЖЕТА 
внутригородского муниципального образования Санкт-Петербурга 
муниципальный округ Литейный округ на 2018 год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</si>
  <si>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2018 год по разделам и подразделам классификации расходов</t>
  </si>
  <si>
    <t>Источники финансирования дефицита бюджета
внутригородского муниципального образования Санкт-Петербурга
муниципальный округ Литейный округ на 2018 год</t>
  </si>
  <si>
    <t>Приложение 5</t>
  </si>
  <si>
    <t>Перечень и коды главных администраторов доходов бюджета
внутригородского муниципального образования 
муниципальный округ Литейный округ на 2018 год</t>
  </si>
  <si>
    <t>Прочие доходы от компенсации затрат бюджетов внутригород.муниципальных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</si>
  <si>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</si>
  <si>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РФ</t>
  </si>
  <si>
    <t>Приложение 3</t>
  </si>
  <si>
    <t xml:space="preserve">Код </t>
  </si>
  <si>
    <t>Наименование доходов</t>
  </si>
  <si>
    <t>Главный администратор</t>
  </si>
  <si>
    <t>Администратор</t>
  </si>
  <si>
    <t>вида (подвида) доходов бюджета</t>
  </si>
  <si>
    <t>116 90030 03 0400 140</t>
  </si>
  <si>
    <t>Местная Администрация МО Литейный округ</t>
  </si>
  <si>
    <t>117 01030 03 0000 180</t>
  </si>
  <si>
    <t>117 05030 03 0000 180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</si>
  <si>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</si>
  <si>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</si>
  <si>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</si>
  <si>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</si>
  <si>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 вознаграждение, причитающееся  приемному 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</si>
  <si>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</si>
  <si>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</si>
  <si>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202 30024 03 0000 151</t>
  </si>
  <si>
    <t>202 30024 03 0100 151</t>
  </si>
  <si>
    <t>202 30024 03 0200 151</t>
  </si>
  <si>
    <t>202 30027 03 0000 151</t>
  </si>
  <si>
    <t>202 30027 03 0100 151</t>
  </si>
  <si>
    <t>116 33030 03 0000 140</t>
  </si>
  <si>
    <t>202 30027 03 0200 151</t>
  </si>
  <si>
    <t>2 02 30024 03 0000 151</t>
  </si>
  <si>
    <t>2 02 30024 03 0100 151</t>
  </si>
  <si>
    <t>2 02 30024 03 0200 151</t>
  </si>
  <si>
    <t>2 02 30027 00 0000 151</t>
  </si>
  <si>
    <t>2 02 30027 03 0100 151</t>
  </si>
  <si>
    <t>2 02 30027 03 0200 151</t>
  </si>
  <si>
    <t>МОЛОДЕЖНАЯ ПОЛИТИКА</t>
  </si>
  <si>
    <t>1102</t>
  </si>
  <si>
    <t>МАССОВЫЙ СПОРТ</t>
  </si>
  <si>
    <t>ПЕНСИОННОЕ ОБЕСПЕЧЕНИЕ</t>
  </si>
  <si>
    <t>Расходы по реализации муниципальной программы «Формирование комфортной городской среды на территории муниципального образования МО Литейный округ на 2018 год"</t>
  </si>
  <si>
    <t>2.4.1.2.</t>
  </si>
  <si>
    <t>2.4.1.2.1.</t>
  </si>
  <si>
    <t>Молодежная политика</t>
  </si>
  <si>
    <t>Пенсионное обеспечение</t>
  </si>
  <si>
    <t>Массовый спорт</t>
  </si>
  <si>
    <t>тыс.руб.</t>
  </si>
  <si>
    <t>1 13 02993 03 0200 130</t>
  </si>
  <si>
    <t>Другие виды прочих доходов от компенсации затрат бюджетов внутригородских муниципальных образования СПб</t>
  </si>
  <si>
    <t>979 01 05 02 01 03 0000 510</t>
  </si>
  <si>
    <t>979 01 05 02 01 03 0000 610</t>
  </si>
  <si>
    <t>Другие виды прочих доходов от компенсации затрат бюджетов внутригородских муниципальных образований СПб</t>
  </si>
  <si>
    <t>Приложение 6</t>
  </si>
  <si>
    <t>к Решению Муниципального Совета 
от 21 февраля 2018 № 1</t>
  </si>
  <si>
    <t>к Решению Муниципального Совета
от 21 февраля 2018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</si>
</sst>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;[Red]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i/>
      <sz val="8"/>
      <color indexed="10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/>
    </xf>
    <xf numFmtId="49" fontId="13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13" fillId="33" borderId="0" xfId="0" applyFont="1" applyFill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1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3" fontId="2" fillId="33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16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172" fontId="2" fillId="33" borderId="18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0" fillId="0" borderId="0" xfId="0" applyNumberFormat="1" applyFont="1" applyAlignment="1">
      <alignment/>
    </xf>
    <xf numFmtId="172" fontId="12" fillId="33" borderId="18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72" fontId="12" fillId="33" borderId="10" xfId="0" applyNumberFormat="1" applyFont="1" applyFill="1" applyBorder="1" applyAlignment="1">
      <alignment horizontal="center" vertical="top"/>
    </xf>
    <xf numFmtId="4" fontId="25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top"/>
    </xf>
    <xf numFmtId="4" fontId="23" fillId="0" borderId="15" xfId="0" applyNumberFormat="1" applyFont="1" applyBorder="1" applyAlignment="1">
      <alignment horizontal="center" vertical="top"/>
    </xf>
    <xf numFmtId="0" fontId="23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5" fillId="33" borderId="18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top"/>
    </xf>
    <xf numFmtId="172" fontId="8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3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2" fontId="23" fillId="33" borderId="10" xfId="0" applyNumberFormat="1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top"/>
    </xf>
    <xf numFmtId="49" fontId="23" fillId="33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12" borderId="20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vertical="center"/>
    </xf>
    <xf numFmtId="172" fontId="5" fillId="12" borderId="10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5" fillId="12" borderId="12" xfId="0" applyFont="1" applyFill="1" applyBorder="1" applyAlignment="1">
      <alignment horizontal="center" vertical="top" wrapText="1"/>
    </xf>
    <xf numFmtId="172" fontId="5" fillId="12" borderId="18" xfId="0" applyNumberFormat="1" applyFont="1" applyFill="1" applyBorder="1" applyAlignment="1">
      <alignment horizontal="center" vertical="top"/>
    </xf>
    <xf numFmtId="0" fontId="23" fillId="12" borderId="15" xfId="0" applyFont="1" applyFill="1" applyBorder="1" applyAlignment="1">
      <alignment/>
    </xf>
    <xf numFmtId="49" fontId="4" fillId="12" borderId="15" xfId="0" applyNumberFormat="1" applyFont="1" applyFill="1" applyBorder="1" applyAlignment="1">
      <alignment horizontal="center" wrapText="1"/>
    </xf>
    <xf numFmtId="49" fontId="4" fillId="12" borderId="15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wrapText="1"/>
    </xf>
    <xf numFmtId="4" fontId="4" fillId="12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left" vertical="center"/>
    </xf>
    <xf numFmtId="172" fontId="8" fillId="35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172" fontId="6" fillId="33" borderId="15" xfId="0" applyNumberFormat="1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left" vertical="center"/>
    </xf>
    <xf numFmtId="49" fontId="8" fillId="34" borderId="15" xfId="0" applyNumberFormat="1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left" vertical="center"/>
    </xf>
    <xf numFmtId="172" fontId="8" fillId="34" borderId="15" xfId="0" applyNumberFormat="1" applyFont="1" applyFill="1" applyBorder="1" applyAlignment="1">
      <alignment horizontal="center" vertical="center"/>
    </xf>
    <xf numFmtId="49" fontId="6" fillId="35" borderId="15" xfId="0" applyNumberFormat="1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 horizontal="left" vertical="center"/>
    </xf>
    <xf numFmtId="172" fontId="6" fillId="35" borderId="15" xfId="0" applyNumberFormat="1" applyFont="1" applyFill="1" applyBorder="1" applyAlignment="1">
      <alignment horizontal="center" vertical="center"/>
    </xf>
    <xf numFmtId="172" fontId="6" fillId="35" borderId="15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172" fontId="21" fillId="33" borderId="15" xfId="0" applyNumberFormat="1" applyFont="1" applyFill="1" applyBorder="1" applyAlignment="1">
      <alignment horizontal="center" vertical="center"/>
    </xf>
    <xf numFmtId="172" fontId="4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6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172" fontId="2" fillId="36" borderId="10" xfId="0" applyNumberFormat="1" applyFont="1" applyFill="1" applyBorder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right" vertical="center" wrapText="1"/>
    </xf>
    <xf numFmtId="172" fontId="8" fillId="35" borderId="15" xfId="0" applyNumberFormat="1" applyFont="1" applyFill="1" applyBorder="1" applyAlignment="1">
      <alignment horizontal="center" vertical="center"/>
    </xf>
    <xf numFmtId="172" fontId="8" fillId="34" borderId="2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3" fontId="2" fillId="36" borderId="18" xfId="0" applyNumberFormat="1" applyFont="1" applyFill="1" applyBorder="1" applyAlignment="1">
      <alignment horizontal="center" vertical="center"/>
    </xf>
    <xf numFmtId="49" fontId="6" fillId="36" borderId="15" xfId="0" applyNumberFormat="1" applyFont="1" applyFill="1" applyBorder="1" applyAlignment="1">
      <alignment horizontal="center" vertical="center"/>
    </xf>
    <xf numFmtId="3" fontId="6" fillId="36" borderId="15" xfId="0" applyNumberFormat="1" applyFont="1" applyFill="1" applyBorder="1" applyAlignment="1">
      <alignment horizontal="left" vertical="center"/>
    </xf>
    <xf numFmtId="172" fontId="6" fillId="36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left" wrapText="1"/>
    </xf>
    <xf numFmtId="0" fontId="6" fillId="36" borderId="23" xfId="0" applyFont="1" applyFill="1" applyBorder="1" applyAlignment="1">
      <alignment horizontal="left" wrapText="1"/>
    </xf>
    <xf numFmtId="0" fontId="6" fillId="36" borderId="24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21" fillId="33" borderId="22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1" fillId="35" borderId="15" xfId="0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172" fontId="6" fillId="33" borderId="15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172" fontId="9" fillId="33" borderId="15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wrapText="1"/>
    </xf>
    <xf numFmtId="49" fontId="6" fillId="33" borderId="15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3" fontId="8" fillId="35" borderId="15" xfId="0" applyNumberFormat="1" applyFont="1" applyFill="1" applyBorder="1" applyAlignment="1">
      <alignment horizontal="left" vertical="center"/>
    </xf>
    <xf numFmtId="172" fontId="8" fillId="35" borderId="15" xfId="0" applyNumberFormat="1" applyFont="1" applyFill="1" applyBorder="1" applyAlignment="1">
      <alignment horizontal="center" vertical="center"/>
    </xf>
    <xf numFmtId="172" fontId="8" fillId="35" borderId="25" xfId="0" applyNumberFormat="1" applyFont="1" applyFill="1" applyBorder="1" applyAlignment="1">
      <alignment horizontal="center" vertical="center"/>
    </xf>
    <xf numFmtId="172" fontId="8" fillId="35" borderId="21" xfId="0" applyNumberFormat="1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wrapText="1"/>
    </xf>
    <xf numFmtId="0" fontId="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33" borderId="3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3" fillId="33" borderId="15" xfId="0" applyNumberFormat="1" applyFont="1" applyFill="1" applyBorder="1" applyAlignment="1">
      <alignment horizontal="center" vertical="top"/>
    </xf>
    <xf numFmtId="0" fontId="66" fillId="33" borderId="15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1">
      <selection activeCell="M10" sqref="M10"/>
    </sheetView>
  </sheetViews>
  <sheetFormatPr defaultColWidth="9.00390625" defaultRowHeight="12.75"/>
  <cols>
    <col min="1" max="1" width="9.125" style="0" customWidth="1"/>
    <col min="2" max="2" width="21.375" style="0" customWidth="1"/>
    <col min="7" max="7" width="8.75390625" style="0" customWidth="1"/>
    <col min="8" max="8" width="12.75390625" style="0" customWidth="1"/>
  </cols>
  <sheetData>
    <row r="1" spans="4:8" ht="15.75" customHeight="1">
      <c r="D1" s="88"/>
      <c r="E1" s="88"/>
      <c r="F1" s="88"/>
      <c r="G1" s="227" t="s">
        <v>130</v>
      </c>
      <c r="H1" s="227"/>
    </row>
    <row r="2" spans="4:9" ht="26.25" customHeight="1">
      <c r="D2" s="226" t="s">
        <v>536</v>
      </c>
      <c r="E2" s="226"/>
      <c r="F2" s="226"/>
      <c r="G2" s="226"/>
      <c r="H2" s="226"/>
      <c r="I2" s="205"/>
    </row>
    <row r="3" spans="1:8" ht="49.5" customHeight="1">
      <c r="A3" s="261" t="s">
        <v>481</v>
      </c>
      <c r="B3" s="262"/>
      <c r="C3" s="262"/>
      <c r="D3" s="262"/>
      <c r="E3" s="262"/>
      <c r="F3" s="262"/>
      <c r="G3" s="262"/>
      <c r="H3" s="262"/>
    </row>
    <row r="5" spans="1:8" ht="42" customHeight="1">
      <c r="A5" s="176" t="s">
        <v>390</v>
      </c>
      <c r="B5" s="177" t="s">
        <v>391</v>
      </c>
      <c r="C5" s="263" t="s">
        <v>392</v>
      </c>
      <c r="D5" s="263"/>
      <c r="E5" s="263"/>
      <c r="F5" s="263"/>
      <c r="G5" s="263"/>
      <c r="H5" s="176" t="s">
        <v>529</v>
      </c>
    </row>
    <row r="6" spans="1:8" ht="25.5" customHeight="1">
      <c r="A6" s="178"/>
      <c r="B6" s="179" t="s">
        <v>393</v>
      </c>
      <c r="C6" s="264" t="s">
        <v>394</v>
      </c>
      <c r="D6" s="264"/>
      <c r="E6" s="264"/>
      <c r="F6" s="264"/>
      <c r="G6" s="264"/>
      <c r="H6" s="216">
        <f>H7+H26+H31+H21+H44</f>
        <v>108333.1</v>
      </c>
    </row>
    <row r="7" spans="1:8" ht="27" customHeight="1">
      <c r="A7" s="180"/>
      <c r="B7" s="181" t="s">
        <v>395</v>
      </c>
      <c r="C7" s="237" t="s">
        <v>396</v>
      </c>
      <c r="D7" s="237"/>
      <c r="E7" s="237"/>
      <c r="F7" s="237"/>
      <c r="G7" s="237"/>
      <c r="H7" s="182">
        <f>H8+H16+H19</f>
        <v>102000</v>
      </c>
    </row>
    <row r="8" spans="1:8" ht="24.75" customHeight="1">
      <c r="A8" s="183" t="s">
        <v>397</v>
      </c>
      <c r="B8" s="184" t="s">
        <v>398</v>
      </c>
      <c r="C8" s="243" t="s">
        <v>399</v>
      </c>
      <c r="D8" s="243"/>
      <c r="E8" s="243"/>
      <c r="F8" s="243"/>
      <c r="G8" s="243"/>
      <c r="H8" s="185">
        <f>H9+H12+H15</f>
        <v>54600</v>
      </c>
    </row>
    <row r="9" spans="1:8" ht="31.5" customHeight="1">
      <c r="A9" s="183" t="s">
        <v>397</v>
      </c>
      <c r="B9" s="184" t="s">
        <v>400</v>
      </c>
      <c r="C9" s="240" t="s">
        <v>401</v>
      </c>
      <c r="D9" s="240"/>
      <c r="E9" s="240"/>
      <c r="F9" s="240"/>
      <c r="G9" s="240"/>
      <c r="H9" s="185">
        <f>H10+H11</f>
        <v>39400</v>
      </c>
    </row>
    <row r="10" spans="1:8" ht="27" customHeight="1">
      <c r="A10" s="183" t="s">
        <v>397</v>
      </c>
      <c r="B10" s="184" t="s">
        <v>402</v>
      </c>
      <c r="C10" s="260" t="s">
        <v>401</v>
      </c>
      <c r="D10" s="260"/>
      <c r="E10" s="260"/>
      <c r="F10" s="260"/>
      <c r="G10" s="260"/>
      <c r="H10" s="186">
        <v>39400</v>
      </c>
    </row>
    <row r="11" spans="1:8" ht="42" customHeight="1">
      <c r="A11" s="183" t="s">
        <v>397</v>
      </c>
      <c r="B11" s="184" t="s">
        <v>403</v>
      </c>
      <c r="C11" s="260" t="s">
        <v>404</v>
      </c>
      <c r="D11" s="260"/>
      <c r="E11" s="260"/>
      <c r="F11" s="260"/>
      <c r="G11" s="260"/>
      <c r="H11" s="186">
        <v>0</v>
      </c>
    </row>
    <row r="12" spans="1:8" ht="45.75" customHeight="1">
      <c r="A12" s="183" t="s">
        <v>397</v>
      </c>
      <c r="B12" s="184" t="s">
        <v>405</v>
      </c>
      <c r="C12" s="243" t="s">
        <v>406</v>
      </c>
      <c r="D12" s="243"/>
      <c r="E12" s="243"/>
      <c r="F12" s="243"/>
      <c r="G12" s="243"/>
      <c r="H12" s="185">
        <f>H13+H14</f>
        <v>15100</v>
      </c>
    </row>
    <row r="13" spans="1:8" ht="38.25" customHeight="1">
      <c r="A13" s="183" t="s">
        <v>397</v>
      </c>
      <c r="B13" s="184" t="s">
        <v>407</v>
      </c>
      <c r="C13" s="244" t="s">
        <v>406</v>
      </c>
      <c r="D13" s="244"/>
      <c r="E13" s="244"/>
      <c r="F13" s="244"/>
      <c r="G13" s="244"/>
      <c r="H13" s="186">
        <v>15100</v>
      </c>
    </row>
    <row r="14" spans="1:8" ht="48.75" customHeight="1">
      <c r="A14" s="183" t="s">
        <v>397</v>
      </c>
      <c r="B14" s="184" t="s">
        <v>408</v>
      </c>
      <c r="C14" s="244" t="s">
        <v>409</v>
      </c>
      <c r="D14" s="244"/>
      <c r="E14" s="244"/>
      <c r="F14" s="244"/>
      <c r="G14" s="244"/>
      <c r="H14" s="186">
        <v>0</v>
      </c>
    </row>
    <row r="15" spans="1:8" ht="30.75" customHeight="1">
      <c r="A15" s="183" t="s">
        <v>397</v>
      </c>
      <c r="B15" s="184" t="s">
        <v>410</v>
      </c>
      <c r="C15" s="243" t="s">
        <v>411</v>
      </c>
      <c r="D15" s="243"/>
      <c r="E15" s="243"/>
      <c r="F15" s="243"/>
      <c r="G15" s="243"/>
      <c r="H15" s="185">
        <v>100</v>
      </c>
    </row>
    <row r="16" spans="1:8" ht="26.25" customHeight="1">
      <c r="A16" s="183" t="s">
        <v>397</v>
      </c>
      <c r="B16" s="184" t="s">
        <v>412</v>
      </c>
      <c r="C16" s="243" t="s">
        <v>413</v>
      </c>
      <c r="D16" s="243"/>
      <c r="E16" s="243"/>
      <c r="F16" s="243"/>
      <c r="G16" s="243"/>
      <c r="H16" s="185">
        <f>H17+H18</f>
        <v>43900</v>
      </c>
    </row>
    <row r="17" spans="1:8" ht="30.75" customHeight="1">
      <c r="A17" s="183" t="s">
        <v>397</v>
      </c>
      <c r="B17" s="184" t="s">
        <v>414</v>
      </c>
      <c r="C17" s="244" t="s">
        <v>413</v>
      </c>
      <c r="D17" s="244"/>
      <c r="E17" s="244"/>
      <c r="F17" s="244"/>
      <c r="G17" s="244"/>
      <c r="H17" s="186">
        <v>43900</v>
      </c>
    </row>
    <row r="18" spans="1:8" ht="36.75" customHeight="1">
      <c r="A18" s="183" t="s">
        <v>397</v>
      </c>
      <c r="B18" s="184" t="s">
        <v>415</v>
      </c>
      <c r="C18" s="244" t="s">
        <v>416</v>
      </c>
      <c r="D18" s="244"/>
      <c r="E18" s="244"/>
      <c r="F18" s="244"/>
      <c r="G18" s="244"/>
      <c r="H18" s="186">
        <v>0</v>
      </c>
    </row>
    <row r="19" spans="1:8" ht="29.25" customHeight="1">
      <c r="A19" s="183" t="s">
        <v>397</v>
      </c>
      <c r="B19" s="184" t="s">
        <v>417</v>
      </c>
      <c r="C19" s="243" t="s">
        <v>418</v>
      </c>
      <c r="D19" s="243"/>
      <c r="E19" s="243"/>
      <c r="F19" s="243"/>
      <c r="G19" s="243"/>
      <c r="H19" s="185">
        <f>H20</f>
        <v>3500</v>
      </c>
    </row>
    <row r="20" spans="1:8" ht="37.5" customHeight="1">
      <c r="A20" s="183" t="s">
        <v>397</v>
      </c>
      <c r="B20" s="184" t="s">
        <v>419</v>
      </c>
      <c r="C20" s="244" t="s">
        <v>487</v>
      </c>
      <c r="D20" s="244"/>
      <c r="E20" s="244"/>
      <c r="F20" s="244"/>
      <c r="G20" s="244"/>
      <c r="H20" s="185">
        <v>3500</v>
      </c>
    </row>
    <row r="21" spans="1:8" ht="16.5" customHeight="1">
      <c r="A21" s="254"/>
      <c r="B21" s="255" t="s">
        <v>420</v>
      </c>
      <c r="C21" s="259" t="s">
        <v>421</v>
      </c>
      <c r="D21" s="259"/>
      <c r="E21" s="259"/>
      <c r="F21" s="259"/>
      <c r="G21" s="259"/>
      <c r="H21" s="257">
        <f>H23</f>
        <v>0</v>
      </c>
    </row>
    <row r="22" spans="1:8" ht="29.25" customHeight="1">
      <c r="A22" s="254"/>
      <c r="B22" s="255"/>
      <c r="C22" s="259"/>
      <c r="D22" s="259"/>
      <c r="E22" s="259"/>
      <c r="F22" s="259"/>
      <c r="G22" s="259"/>
      <c r="H22" s="258"/>
    </row>
    <row r="23" spans="1:8" ht="19.5" customHeight="1">
      <c r="A23" s="187"/>
      <c r="B23" s="184" t="s">
        <v>422</v>
      </c>
      <c r="C23" s="240" t="s">
        <v>423</v>
      </c>
      <c r="D23" s="240"/>
      <c r="E23" s="240"/>
      <c r="F23" s="240"/>
      <c r="G23" s="240"/>
      <c r="H23" s="185">
        <f>H25</f>
        <v>0</v>
      </c>
    </row>
    <row r="24" spans="1:8" ht="21.75" customHeight="1">
      <c r="A24" s="238" t="s">
        <v>397</v>
      </c>
      <c r="B24" s="242" t="s">
        <v>424</v>
      </c>
      <c r="C24" s="240" t="s">
        <v>425</v>
      </c>
      <c r="D24" s="240"/>
      <c r="E24" s="240"/>
      <c r="F24" s="240"/>
      <c r="G24" s="240"/>
      <c r="H24" s="241">
        <v>0</v>
      </c>
    </row>
    <row r="25" spans="1:8" ht="18" customHeight="1">
      <c r="A25" s="238"/>
      <c r="B25" s="242"/>
      <c r="C25" s="240"/>
      <c r="D25" s="240"/>
      <c r="E25" s="240"/>
      <c r="F25" s="240"/>
      <c r="G25" s="240"/>
      <c r="H25" s="241"/>
    </row>
    <row r="26" spans="1:8" ht="12.75">
      <c r="A26" s="254"/>
      <c r="B26" s="255" t="s">
        <v>426</v>
      </c>
      <c r="C26" s="246" t="s">
        <v>427</v>
      </c>
      <c r="D26" s="246"/>
      <c r="E26" s="246"/>
      <c r="F26" s="246"/>
      <c r="G26" s="246"/>
      <c r="H26" s="256">
        <f>H28</f>
        <v>50</v>
      </c>
    </row>
    <row r="27" spans="1:8" ht="12.75">
      <c r="A27" s="254"/>
      <c r="B27" s="255"/>
      <c r="C27" s="246"/>
      <c r="D27" s="246"/>
      <c r="E27" s="246"/>
      <c r="F27" s="246"/>
      <c r="G27" s="246"/>
      <c r="H27" s="256"/>
    </row>
    <row r="28" spans="1:8" ht="40.5" customHeight="1">
      <c r="A28" s="183"/>
      <c r="B28" s="184" t="s">
        <v>428</v>
      </c>
      <c r="C28" s="247" t="s">
        <v>486</v>
      </c>
      <c r="D28" s="247"/>
      <c r="E28" s="247"/>
      <c r="F28" s="247"/>
      <c r="G28" s="247"/>
      <c r="H28" s="185">
        <f>SUM(H29,H30)</f>
        <v>50</v>
      </c>
    </row>
    <row r="29" spans="1:8" ht="64.5" customHeight="1">
      <c r="A29" s="183" t="s">
        <v>429</v>
      </c>
      <c r="B29" s="184" t="s">
        <v>430</v>
      </c>
      <c r="C29" s="243" t="s">
        <v>431</v>
      </c>
      <c r="D29" s="243"/>
      <c r="E29" s="243"/>
      <c r="F29" s="243"/>
      <c r="G29" s="243"/>
      <c r="H29" s="185">
        <v>50</v>
      </c>
    </row>
    <row r="30" spans="1:8" ht="42" customHeight="1">
      <c r="A30" s="219" t="s">
        <v>438</v>
      </c>
      <c r="B30" s="220" t="s">
        <v>530</v>
      </c>
      <c r="C30" s="223" t="s">
        <v>531</v>
      </c>
      <c r="D30" s="224"/>
      <c r="E30" s="224"/>
      <c r="F30" s="224"/>
      <c r="G30" s="225"/>
      <c r="H30" s="221">
        <v>0</v>
      </c>
    </row>
    <row r="31" spans="1:8" ht="24" customHeight="1">
      <c r="A31" s="180"/>
      <c r="B31" s="181" t="s">
        <v>432</v>
      </c>
      <c r="C31" s="237" t="s">
        <v>433</v>
      </c>
      <c r="D31" s="237"/>
      <c r="E31" s="237"/>
      <c r="F31" s="237"/>
      <c r="G31" s="237"/>
      <c r="H31" s="182">
        <f>H32+H35</f>
        <v>6283.099999999999</v>
      </c>
    </row>
    <row r="32" spans="1:8" ht="48" customHeight="1">
      <c r="A32" s="183" t="s">
        <v>397</v>
      </c>
      <c r="B32" s="184" t="s">
        <v>434</v>
      </c>
      <c r="C32" s="243" t="s">
        <v>435</v>
      </c>
      <c r="D32" s="243"/>
      <c r="E32" s="243"/>
      <c r="F32" s="243"/>
      <c r="G32" s="243"/>
      <c r="H32" s="185">
        <v>500</v>
      </c>
    </row>
    <row r="33" spans="1:8" ht="51.75" customHeight="1">
      <c r="A33" s="183"/>
      <c r="B33" s="188" t="s">
        <v>436</v>
      </c>
      <c r="C33" s="243" t="s">
        <v>437</v>
      </c>
      <c r="D33" s="243"/>
      <c r="E33" s="243"/>
      <c r="F33" s="243"/>
      <c r="G33" s="243"/>
      <c r="H33" s="185">
        <f>H34</f>
        <v>0</v>
      </c>
    </row>
    <row r="34" spans="1:8" ht="65.25" customHeight="1">
      <c r="A34" s="183" t="s">
        <v>438</v>
      </c>
      <c r="B34" s="188" t="s">
        <v>439</v>
      </c>
      <c r="C34" s="243" t="s">
        <v>440</v>
      </c>
      <c r="D34" s="243"/>
      <c r="E34" s="243"/>
      <c r="F34" s="243"/>
      <c r="G34" s="243"/>
      <c r="H34" s="185">
        <v>0</v>
      </c>
    </row>
    <row r="35" spans="1:8" ht="12.75">
      <c r="A35" s="253"/>
      <c r="B35" s="242" t="s">
        <v>441</v>
      </c>
      <c r="C35" s="240" t="s">
        <v>442</v>
      </c>
      <c r="D35" s="240"/>
      <c r="E35" s="240"/>
      <c r="F35" s="240"/>
      <c r="G35" s="240"/>
      <c r="H35" s="241">
        <f>H37+H42</f>
        <v>5783.099999999999</v>
      </c>
    </row>
    <row r="36" spans="1:8" ht="36" customHeight="1">
      <c r="A36" s="253"/>
      <c r="B36" s="242"/>
      <c r="C36" s="240"/>
      <c r="D36" s="240"/>
      <c r="E36" s="240"/>
      <c r="F36" s="240"/>
      <c r="G36" s="240"/>
      <c r="H36" s="241"/>
    </row>
    <row r="37" spans="1:8" ht="55.5" customHeight="1">
      <c r="A37" s="189" t="s">
        <v>443</v>
      </c>
      <c r="B37" s="188" t="s">
        <v>444</v>
      </c>
      <c r="C37" s="231" t="s">
        <v>445</v>
      </c>
      <c r="D37" s="232"/>
      <c r="E37" s="232"/>
      <c r="F37" s="232"/>
      <c r="G37" s="233"/>
      <c r="H37" s="185">
        <f>SUM(H38:H41)</f>
        <v>5719.7</v>
      </c>
    </row>
    <row r="38" spans="1:8" ht="51" customHeight="1">
      <c r="A38" s="189" t="s">
        <v>446</v>
      </c>
      <c r="B38" s="188" t="s">
        <v>444</v>
      </c>
      <c r="C38" s="252" t="s">
        <v>445</v>
      </c>
      <c r="D38" s="252"/>
      <c r="E38" s="252"/>
      <c r="F38" s="252"/>
      <c r="G38" s="252"/>
      <c r="H38" s="185">
        <v>2759.7</v>
      </c>
    </row>
    <row r="39" spans="1:8" ht="52.5" customHeight="1">
      <c r="A39" s="189" t="s">
        <v>447</v>
      </c>
      <c r="B39" s="188" t="s">
        <v>444</v>
      </c>
      <c r="C39" s="252" t="s">
        <v>445</v>
      </c>
      <c r="D39" s="252"/>
      <c r="E39" s="252"/>
      <c r="F39" s="252"/>
      <c r="G39" s="252"/>
      <c r="H39" s="185">
        <v>100</v>
      </c>
    </row>
    <row r="40" spans="1:8" ht="49.5" customHeight="1">
      <c r="A40" s="189" t="s">
        <v>448</v>
      </c>
      <c r="B40" s="188" t="s">
        <v>444</v>
      </c>
      <c r="C40" s="252" t="s">
        <v>445</v>
      </c>
      <c r="D40" s="252"/>
      <c r="E40" s="252"/>
      <c r="F40" s="252"/>
      <c r="G40" s="252"/>
      <c r="H40" s="185">
        <v>2850</v>
      </c>
    </row>
    <row r="41" spans="1:8" ht="39" customHeight="1">
      <c r="A41" s="189" t="s">
        <v>449</v>
      </c>
      <c r="B41" s="188" t="s">
        <v>444</v>
      </c>
      <c r="C41" s="252" t="s">
        <v>445</v>
      </c>
      <c r="D41" s="252"/>
      <c r="E41" s="252"/>
      <c r="F41" s="252"/>
      <c r="G41" s="252"/>
      <c r="H41" s="185">
        <v>10</v>
      </c>
    </row>
    <row r="42" spans="1:8" ht="50.25" customHeight="1">
      <c r="A42" s="183" t="s">
        <v>449</v>
      </c>
      <c r="B42" s="188" t="s">
        <v>450</v>
      </c>
      <c r="C42" s="247" t="s">
        <v>451</v>
      </c>
      <c r="D42" s="247"/>
      <c r="E42" s="247"/>
      <c r="F42" s="247"/>
      <c r="G42" s="247"/>
      <c r="H42" s="185">
        <v>63.4</v>
      </c>
    </row>
    <row r="43" spans="1:8" ht="48.75" customHeight="1">
      <c r="A43" s="183" t="s">
        <v>438</v>
      </c>
      <c r="B43" s="188" t="s">
        <v>452</v>
      </c>
      <c r="C43" s="248" t="s">
        <v>453</v>
      </c>
      <c r="D43" s="249"/>
      <c r="E43" s="249"/>
      <c r="F43" s="249"/>
      <c r="G43" s="250"/>
      <c r="H43" s="185">
        <v>0</v>
      </c>
    </row>
    <row r="44" spans="1:8" ht="47.25" customHeight="1">
      <c r="A44" s="180"/>
      <c r="B44" s="190" t="s">
        <v>454</v>
      </c>
      <c r="C44" s="246" t="s">
        <v>455</v>
      </c>
      <c r="D44" s="246"/>
      <c r="E44" s="246"/>
      <c r="F44" s="246"/>
      <c r="G44" s="246"/>
      <c r="H44" s="215">
        <f>H45+H46</f>
        <v>0</v>
      </c>
    </row>
    <row r="45" spans="1:8" ht="36.75" customHeight="1">
      <c r="A45" s="183" t="s">
        <v>438</v>
      </c>
      <c r="B45" s="188" t="s">
        <v>456</v>
      </c>
      <c r="C45" s="243" t="s">
        <v>457</v>
      </c>
      <c r="D45" s="243"/>
      <c r="E45" s="243"/>
      <c r="F45" s="243"/>
      <c r="G45" s="243"/>
      <c r="H45" s="185">
        <f>H46</f>
        <v>0</v>
      </c>
    </row>
    <row r="46" spans="1:8" ht="42" customHeight="1">
      <c r="A46" s="183" t="s">
        <v>438</v>
      </c>
      <c r="B46" s="188" t="s">
        <v>458</v>
      </c>
      <c r="C46" s="243" t="s">
        <v>459</v>
      </c>
      <c r="D46" s="243"/>
      <c r="E46" s="243"/>
      <c r="F46" s="243"/>
      <c r="G46" s="243"/>
      <c r="H46" s="185">
        <v>0</v>
      </c>
    </row>
    <row r="47" spans="1:8" ht="23.25" customHeight="1">
      <c r="A47" s="191"/>
      <c r="B47" s="192" t="s">
        <v>460</v>
      </c>
      <c r="C47" s="251" t="s">
        <v>461</v>
      </c>
      <c r="D47" s="251"/>
      <c r="E47" s="251"/>
      <c r="F47" s="251"/>
      <c r="G47" s="251"/>
      <c r="H47" s="193">
        <f>H48+H60</f>
        <v>14266.9</v>
      </c>
    </row>
    <row r="48" spans="1:8" ht="29.25" customHeight="1">
      <c r="A48" s="194"/>
      <c r="B48" s="195" t="s">
        <v>462</v>
      </c>
      <c r="C48" s="246" t="s">
        <v>463</v>
      </c>
      <c r="D48" s="246"/>
      <c r="E48" s="246"/>
      <c r="F48" s="246"/>
      <c r="G48" s="246"/>
      <c r="H48" s="196">
        <f>H49+H54</f>
        <v>14266.9</v>
      </c>
    </row>
    <row r="49" spans="1:8" ht="12.75">
      <c r="A49" s="238" t="s">
        <v>438</v>
      </c>
      <c r="B49" s="242" t="s">
        <v>513</v>
      </c>
      <c r="C49" s="244" t="s">
        <v>488</v>
      </c>
      <c r="D49" s="244"/>
      <c r="E49" s="244"/>
      <c r="F49" s="244"/>
      <c r="G49" s="244"/>
      <c r="H49" s="245">
        <f>H51+H52</f>
        <v>1752.9</v>
      </c>
    </row>
    <row r="50" spans="1:8" ht="36" customHeight="1">
      <c r="A50" s="238"/>
      <c r="B50" s="242"/>
      <c r="C50" s="244"/>
      <c r="D50" s="244"/>
      <c r="E50" s="244"/>
      <c r="F50" s="244"/>
      <c r="G50" s="244"/>
      <c r="H50" s="245"/>
    </row>
    <row r="51" spans="1:8" ht="55.5" customHeight="1">
      <c r="A51" s="183" t="s">
        <v>438</v>
      </c>
      <c r="B51" s="184" t="s">
        <v>514</v>
      </c>
      <c r="C51" s="243" t="s">
        <v>464</v>
      </c>
      <c r="D51" s="243"/>
      <c r="E51" s="243"/>
      <c r="F51" s="243"/>
      <c r="G51" s="243"/>
      <c r="H51" s="185">
        <v>1746</v>
      </c>
    </row>
    <row r="52" spans="1:8" ht="12.75">
      <c r="A52" s="238" t="s">
        <v>438</v>
      </c>
      <c r="B52" s="242" t="s">
        <v>515</v>
      </c>
      <c r="C52" s="243" t="s">
        <v>465</v>
      </c>
      <c r="D52" s="243"/>
      <c r="E52" s="243"/>
      <c r="F52" s="243"/>
      <c r="G52" s="243"/>
      <c r="H52" s="241">
        <v>6.9</v>
      </c>
    </row>
    <row r="53" spans="1:8" ht="66.75" customHeight="1">
      <c r="A53" s="238"/>
      <c r="B53" s="242"/>
      <c r="C53" s="243"/>
      <c r="D53" s="243"/>
      <c r="E53" s="243"/>
      <c r="F53" s="243"/>
      <c r="G53" s="243"/>
      <c r="H53" s="241"/>
    </row>
    <row r="54" spans="1:8" ht="12.75">
      <c r="A54" s="238" t="s">
        <v>438</v>
      </c>
      <c r="B54" s="242" t="s">
        <v>516</v>
      </c>
      <c r="C54" s="244" t="s">
        <v>466</v>
      </c>
      <c r="D54" s="244"/>
      <c r="E54" s="244"/>
      <c r="F54" s="244"/>
      <c r="G54" s="244"/>
      <c r="H54" s="245">
        <f>H56+H58</f>
        <v>12514</v>
      </c>
    </row>
    <row r="55" spans="1:8" ht="42.75" customHeight="1">
      <c r="A55" s="238"/>
      <c r="B55" s="242"/>
      <c r="C55" s="244"/>
      <c r="D55" s="244"/>
      <c r="E55" s="244"/>
      <c r="F55" s="244"/>
      <c r="G55" s="244"/>
      <c r="H55" s="245"/>
    </row>
    <row r="56" spans="1:8" ht="12.75">
      <c r="A56" s="238" t="s">
        <v>438</v>
      </c>
      <c r="B56" s="242" t="s">
        <v>517</v>
      </c>
      <c r="C56" s="243" t="s">
        <v>467</v>
      </c>
      <c r="D56" s="243"/>
      <c r="E56" s="243"/>
      <c r="F56" s="243"/>
      <c r="G56" s="243"/>
      <c r="H56" s="241">
        <v>8267.1</v>
      </c>
    </row>
    <row r="57" spans="1:8" ht="30" customHeight="1">
      <c r="A57" s="238"/>
      <c r="B57" s="242"/>
      <c r="C57" s="243"/>
      <c r="D57" s="243"/>
      <c r="E57" s="243"/>
      <c r="F57" s="243"/>
      <c r="G57" s="243"/>
      <c r="H57" s="241"/>
    </row>
    <row r="58" spans="1:8" ht="12.75">
      <c r="A58" s="238" t="s">
        <v>438</v>
      </c>
      <c r="B58" s="242" t="s">
        <v>518</v>
      </c>
      <c r="C58" s="243" t="s">
        <v>468</v>
      </c>
      <c r="D58" s="243"/>
      <c r="E58" s="243"/>
      <c r="F58" s="243"/>
      <c r="G58" s="243"/>
      <c r="H58" s="241">
        <v>4246.9</v>
      </c>
    </row>
    <row r="59" spans="1:8" ht="30" customHeight="1">
      <c r="A59" s="238"/>
      <c r="B59" s="242"/>
      <c r="C59" s="243"/>
      <c r="D59" s="243"/>
      <c r="E59" s="243"/>
      <c r="F59" s="243"/>
      <c r="G59" s="243"/>
      <c r="H59" s="241"/>
    </row>
    <row r="60" spans="1:8" ht="40.5" customHeight="1">
      <c r="A60" s="194" t="s">
        <v>438</v>
      </c>
      <c r="B60" s="195" t="s">
        <v>469</v>
      </c>
      <c r="C60" s="237" t="s">
        <v>470</v>
      </c>
      <c r="D60" s="237"/>
      <c r="E60" s="237"/>
      <c r="F60" s="237"/>
      <c r="G60" s="237"/>
      <c r="H60" s="197">
        <f>H61</f>
        <v>0</v>
      </c>
    </row>
    <row r="61" spans="1:8" ht="12.75">
      <c r="A61" s="238" t="s">
        <v>438</v>
      </c>
      <c r="B61" s="239" t="s">
        <v>471</v>
      </c>
      <c r="C61" s="240" t="s">
        <v>472</v>
      </c>
      <c r="D61" s="240"/>
      <c r="E61" s="240"/>
      <c r="F61" s="240"/>
      <c r="G61" s="240"/>
      <c r="H61" s="241">
        <f>SUM(H63)</f>
        <v>0</v>
      </c>
    </row>
    <row r="62" spans="1:8" ht="44.25" customHeight="1">
      <c r="A62" s="238"/>
      <c r="B62" s="239"/>
      <c r="C62" s="240"/>
      <c r="D62" s="240"/>
      <c r="E62" s="240"/>
      <c r="F62" s="240"/>
      <c r="G62" s="240"/>
      <c r="H62" s="241"/>
    </row>
    <row r="63" spans="1:8" ht="76.5" customHeight="1">
      <c r="A63" s="183" t="s">
        <v>438</v>
      </c>
      <c r="B63" s="188" t="s">
        <v>473</v>
      </c>
      <c r="C63" s="231" t="s">
        <v>474</v>
      </c>
      <c r="D63" s="232"/>
      <c r="E63" s="232"/>
      <c r="F63" s="232"/>
      <c r="G63" s="233"/>
      <c r="H63" s="185">
        <v>0</v>
      </c>
    </row>
    <row r="64" spans="1:8" ht="90" customHeight="1">
      <c r="A64" s="198" t="s">
        <v>438</v>
      </c>
      <c r="B64" s="199" t="s">
        <v>475</v>
      </c>
      <c r="C64" s="228" t="s">
        <v>476</v>
      </c>
      <c r="D64" s="229"/>
      <c r="E64" s="229"/>
      <c r="F64" s="229"/>
      <c r="G64" s="230"/>
      <c r="H64" s="200">
        <f>SUM(H65)</f>
        <v>0</v>
      </c>
    </row>
    <row r="65" spans="1:8" ht="105.75" customHeight="1">
      <c r="A65" s="183" t="s">
        <v>438</v>
      </c>
      <c r="B65" s="188" t="s">
        <v>477</v>
      </c>
      <c r="C65" s="231" t="s">
        <v>478</v>
      </c>
      <c r="D65" s="232"/>
      <c r="E65" s="232"/>
      <c r="F65" s="232"/>
      <c r="G65" s="233"/>
      <c r="H65" s="185">
        <v>0</v>
      </c>
    </row>
    <row r="66" spans="1:8" ht="27.75" customHeight="1">
      <c r="A66" s="234" t="s">
        <v>479</v>
      </c>
      <c r="B66" s="235"/>
      <c r="C66" s="235"/>
      <c r="D66" s="235"/>
      <c r="E66" s="235"/>
      <c r="F66" s="235"/>
      <c r="G66" s="236"/>
      <c r="H66" s="201">
        <f>H6+H47</f>
        <v>122600</v>
      </c>
    </row>
    <row r="67" spans="1:8" ht="12.75">
      <c r="A67" s="202"/>
      <c r="B67" s="203"/>
      <c r="C67" s="202"/>
      <c r="D67" s="202"/>
      <c r="E67" s="202"/>
      <c r="F67" s="202"/>
      <c r="G67" s="202"/>
      <c r="H67" s="202"/>
    </row>
  </sheetData>
  <sheetProtection/>
  <mergeCells count="85">
    <mergeCell ref="A3:H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A21:A22"/>
    <mergeCell ref="B21:B22"/>
    <mergeCell ref="C21:G22"/>
    <mergeCell ref="H21:H22"/>
    <mergeCell ref="C23:G23"/>
    <mergeCell ref="A24:A25"/>
    <mergeCell ref="B24:B25"/>
    <mergeCell ref="C24:G25"/>
    <mergeCell ref="H24:H25"/>
    <mergeCell ref="A26:A27"/>
    <mergeCell ref="B26:B27"/>
    <mergeCell ref="C26:G27"/>
    <mergeCell ref="H26:H27"/>
    <mergeCell ref="C28:G28"/>
    <mergeCell ref="C29:G29"/>
    <mergeCell ref="C31:G31"/>
    <mergeCell ref="C32:G32"/>
    <mergeCell ref="C33:G33"/>
    <mergeCell ref="C34:G34"/>
    <mergeCell ref="A35:A36"/>
    <mergeCell ref="B35:B36"/>
    <mergeCell ref="C35:G36"/>
    <mergeCell ref="H35:H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A49:A50"/>
    <mergeCell ref="B49:B50"/>
    <mergeCell ref="C49:G50"/>
    <mergeCell ref="H49:H50"/>
    <mergeCell ref="C51:G51"/>
    <mergeCell ref="A52:A53"/>
    <mergeCell ref="B52:B53"/>
    <mergeCell ref="C52:G53"/>
    <mergeCell ref="H52:H53"/>
    <mergeCell ref="A54:A55"/>
    <mergeCell ref="B54:B55"/>
    <mergeCell ref="C54:G55"/>
    <mergeCell ref="H54:H55"/>
    <mergeCell ref="H61:H62"/>
    <mergeCell ref="C63:G63"/>
    <mergeCell ref="A56:A57"/>
    <mergeCell ref="B56:B57"/>
    <mergeCell ref="C56:G57"/>
    <mergeCell ref="H56:H57"/>
    <mergeCell ref="A58:A59"/>
    <mergeCell ref="B58:B59"/>
    <mergeCell ref="C58:G59"/>
    <mergeCell ref="H58:H59"/>
    <mergeCell ref="C30:G30"/>
    <mergeCell ref="D2:H2"/>
    <mergeCell ref="G1:H1"/>
    <mergeCell ref="C64:G64"/>
    <mergeCell ref="C65:G65"/>
    <mergeCell ref="A66:G66"/>
    <mergeCell ref="C60:G60"/>
    <mergeCell ref="A61:A62"/>
    <mergeCell ref="B61:B62"/>
    <mergeCell ref="C61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C3" sqref="C3"/>
    </sheetView>
  </sheetViews>
  <sheetFormatPr defaultColWidth="9.00390625" defaultRowHeight="12.75" outlineLevelRow="1"/>
  <cols>
    <col min="1" max="1" width="7.125" style="80" customWidth="1"/>
    <col min="2" max="2" width="9.125" style="24" customWidth="1"/>
    <col min="3" max="3" width="35.625" style="24" customWidth="1"/>
    <col min="4" max="4" width="5.125" style="25" customWidth="1"/>
    <col min="5" max="5" width="8.125" style="26" customWidth="1"/>
    <col min="6" max="6" width="10.25390625" style="26" customWidth="1"/>
    <col min="7" max="7" width="6.25390625" style="26" customWidth="1"/>
    <col min="8" max="8" width="9.625" style="26" customWidth="1"/>
    <col min="9" max="9" width="9.875" style="7" customWidth="1"/>
  </cols>
  <sheetData>
    <row r="1" spans="5:8" ht="12.75">
      <c r="E1" s="88"/>
      <c r="F1" s="227" t="s">
        <v>150</v>
      </c>
      <c r="G1" s="227"/>
      <c r="H1" s="227"/>
    </row>
    <row r="2" spans="3:8" ht="27.75" customHeight="1">
      <c r="C2" s="226" t="s">
        <v>537</v>
      </c>
      <c r="D2" s="274"/>
      <c r="E2" s="274"/>
      <c r="F2" s="274"/>
      <c r="G2" s="274"/>
      <c r="H2" s="274"/>
    </row>
    <row r="3" spans="3:7" ht="24" customHeight="1">
      <c r="C3" s="24" t="s">
        <v>146</v>
      </c>
      <c r="E3" s="16"/>
      <c r="F3" s="88"/>
      <c r="G3" s="88"/>
    </row>
    <row r="4" spans="1:9" s="1" customFormat="1" ht="40.5" customHeight="1">
      <c r="A4" s="306" t="s">
        <v>380</v>
      </c>
      <c r="B4" s="306"/>
      <c r="C4" s="306"/>
      <c r="D4" s="306"/>
      <c r="E4" s="306"/>
      <c r="F4" s="306"/>
      <c r="G4" s="306"/>
      <c r="H4" s="306"/>
      <c r="I4" s="5"/>
    </row>
    <row r="5" spans="1:9" s="1" customFormat="1" ht="12" customHeight="1">
      <c r="A5" s="305"/>
      <c r="B5" s="305"/>
      <c r="C5" s="305"/>
      <c r="D5" s="305"/>
      <c r="E5" s="305"/>
      <c r="F5" s="305"/>
      <c r="G5" s="305"/>
      <c r="H5" s="305"/>
      <c r="I5" s="5"/>
    </row>
    <row r="6" spans="1:9" s="1" customFormat="1" ht="12.75" customHeight="1">
      <c r="A6" s="300" t="s">
        <v>0</v>
      </c>
      <c r="B6" s="294" t="s">
        <v>1</v>
      </c>
      <c r="C6" s="295"/>
      <c r="D6" s="276" t="s">
        <v>151</v>
      </c>
      <c r="E6" s="276" t="s">
        <v>2</v>
      </c>
      <c r="F6" s="276" t="s">
        <v>3</v>
      </c>
      <c r="G6" s="276" t="s">
        <v>4</v>
      </c>
      <c r="H6" s="276" t="s">
        <v>5</v>
      </c>
      <c r="I6" s="5"/>
    </row>
    <row r="7" spans="1:9" s="1" customFormat="1" ht="12.75">
      <c r="A7" s="301"/>
      <c r="B7" s="296"/>
      <c r="C7" s="297"/>
      <c r="D7" s="277"/>
      <c r="E7" s="277"/>
      <c r="F7" s="277"/>
      <c r="G7" s="277"/>
      <c r="H7" s="277"/>
      <c r="I7" s="5"/>
    </row>
    <row r="8" spans="1:9" s="1" customFormat="1" ht="15" customHeight="1">
      <c r="A8" s="302"/>
      <c r="B8" s="298"/>
      <c r="C8" s="299"/>
      <c r="D8" s="278"/>
      <c r="E8" s="278"/>
      <c r="F8" s="278"/>
      <c r="G8" s="278"/>
      <c r="H8" s="278"/>
      <c r="I8" s="5"/>
    </row>
    <row r="9" spans="1:9" s="23" customFormat="1" ht="24" customHeight="1">
      <c r="A9" s="161" t="s">
        <v>6</v>
      </c>
      <c r="B9" s="286" t="s">
        <v>103</v>
      </c>
      <c r="C9" s="287"/>
      <c r="D9" s="162">
        <v>884</v>
      </c>
      <c r="E9" s="163"/>
      <c r="F9" s="164"/>
      <c r="G9" s="165"/>
      <c r="H9" s="160">
        <f>H10</f>
        <v>24862.300000000003</v>
      </c>
      <c r="I9" s="22"/>
    </row>
    <row r="10" spans="1:9" s="23" customFormat="1" ht="24" customHeight="1">
      <c r="A10" s="59" t="s">
        <v>7</v>
      </c>
      <c r="B10" s="307" t="s">
        <v>100</v>
      </c>
      <c r="C10" s="308"/>
      <c r="D10" s="28">
        <v>884</v>
      </c>
      <c r="E10" s="29" t="s">
        <v>101</v>
      </c>
      <c r="F10" s="30"/>
      <c r="G10" s="31"/>
      <c r="H10" s="32">
        <f>H11+H14</f>
        <v>24862.300000000003</v>
      </c>
      <c r="I10" s="22"/>
    </row>
    <row r="11" spans="1:9" s="1" customFormat="1" ht="24.75" customHeight="1" outlineLevel="1">
      <c r="A11" s="57" t="s">
        <v>10</v>
      </c>
      <c r="B11" s="303" t="s">
        <v>88</v>
      </c>
      <c r="C11" s="304"/>
      <c r="D11" s="33">
        <v>884</v>
      </c>
      <c r="E11" s="34" t="s">
        <v>66</v>
      </c>
      <c r="F11" s="35"/>
      <c r="G11" s="36"/>
      <c r="H11" s="37">
        <f>H12</f>
        <v>1223.4</v>
      </c>
      <c r="I11" s="5"/>
    </row>
    <row r="12" spans="1:9" s="1" customFormat="1" ht="24" customHeight="1" outlineLevel="1">
      <c r="A12" s="57" t="s">
        <v>152</v>
      </c>
      <c r="B12" s="265" t="s">
        <v>65</v>
      </c>
      <c r="C12" s="266"/>
      <c r="D12" s="33">
        <v>884</v>
      </c>
      <c r="E12" s="34" t="s">
        <v>66</v>
      </c>
      <c r="F12" s="38" t="s">
        <v>67</v>
      </c>
      <c r="G12" s="39"/>
      <c r="H12" s="37">
        <f>SUM(H13)</f>
        <v>1223.4</v>
      </c>
      <c r="I12" s="5"/>
    </row>
    <row r="13" spans="1:9" s="1" customFormat="1" ht="65.25" customHeight="1" outlineLevel="1">
      <c r="A13" s="57" t="s">
        <v>153</v>
      </c>
      <c r="B13" s="265" t="s">
        <v>89</v>
      </c>
      <c r="C13" s="266"/>
      <c r="D13" s="33">
        <v>884</v>
      </c>
      <c r="E13" s="34" t="s">
        <v>66</v>
      </c>
      <c r="F13" s="38" t="s">
        <v>67</v>
      </c>
      <c r="G13" s="39" t="s">
        <v>87</v>
      </c>
      <c r="H13" s="37">
        <v>1223.4</v>
      </c>
      <c r="I13" s="5"/>
    </row>
    <row r="14" spans="1:9" s="1" customFormat="1" ht="36" customHeight="1" outlineLevel="1">
      <c r="A14" s="57" t="s">
        <v>154</v>
      </c>
      <c r="B14" s="303" t="s">
        <v>102</v>
      </c>
      <c r="C14" s="304"/>
      <c r="D14" s="40">
        <v>884</v>
      </c>
      <c r="E14" s="34" t="s">
        <v>9</v>
      </c>
      <c r="F14" s="38"/>
      <c r="G14" s="39"/>
      <c r="H14" s="37">
        <f>H15+H17+H19+H23</f>
        <v>23638.9</v>
      </c>
      <c r="I14" s="5"/>
    </row>
    <row r="15" spans="1:9" s="1" customFormat="1" ht="40.5" customHeight="1" outlineLevel="1">
      <c r="A15" s="57" t="s">
        <v>155</v>
      </c>
      <c r="B15" s="265" t="s">
        <v>8</v>
      </c>
      <c r="C15" s="266"/>
      <c r="D15" s="40">
        <v>884</v>
      </c>
      <c r="E15" s="34" t="s">
        <v>9</v>
      </c>
      <c r="F15" s="38" t="s">
        <v>68</v>
      </c>
      <c r="G15" s="36"/>
      <c r="H15" s="42">
        <f>H16</f>
        <v>1865.2</v>
      </c>
      <c r="I15" s="6"/>
    </row>
    <row r="16" spans="1:9" s="1" customFormat="1" ht="60" customHeight="1" outlineLevel="1">
      <c r="A16" s="57" t="s">
        <v>156</v>
      </c>
      <c r="B16" s="265" t="s">
        <v>89</v>
      </c>
      <c r="C16" s="266"/>
      <c r="D16" s="40">
        <v>884</v>
      </c>
      <c r="E16" s="34" t="s">
        <v>9</v>
      </c>
      <c r="F16" s="38" t="s">
        <v>68</v>
      </c>
      <c r="G16" s="36">
        <v>100</v>
      </c>
      <c r="H16" s="37">
        <v>1865.2</v>
      </c>
      <c r="I16" s="5"/>
    </row>
    <row r="17" spans="1:9" s="1" customFormat="1" ht="53.25" customHeight="1" outlineLevel="1">
      <c r="A17" s="81" t="s">
        <v>157</v>
      </c>
      <c r="B17" s="265" t="s">
        <v>11</v>
      </c>
      <c r="C17" s="266"/>
      <c r="D17" s="40">
        <v>884</v>
      </c>
      <c r="E17" s="34" t="s">
        <v>9</v>
      </c>
      <c r="F17" s="38" t="s">
        <v>69</v>
      </c>
      <c r="G17" s="36"/>
      <c r="H17" s="37">
        <f>H18</f>
        <v>202.8</v>
      </c>
      <c r="I17" s="5"/>
    </row>
    <row r="18" spans="1:9" s="1" customFormat="1" ht="63.75" customHeight="1" outlineLevel="1">
      <c r="A18" s="81" t="s">
        <v>158</v>
      </c>
      <c r="B18" s="265" t="s">
        <v>89</v>
      </c>
      <c r="C18" s="266"/>
      <c r="D18" s="40">
        <v>884</v>
      </c>
      <c r="E18" s="34" t="s">
        <v>9</v>
      </c>
      <c r="F18" s="38" t="s">
        <v>69</v>
      </c>
      <c r="G18" s="36">
        <v>100</v>
      </c>
      <c r="H18" s="37">
        <v>202.8</v>
      </c>
      <c r="I18" s="5"/>
    </row>
    <row r="19" spans="1:9" s="1" customFormat="1" ht="29.25" customHeight="1" outlineLevel="1">
      <c r="A19" s="57" t="s">
        <v>159</v>
      </c>
      <c r="B19" s="265" t="s">
        <v>12</v>
      </c>
      <c r="C19" s="266"/>
      <c r="D19" s="40">
        <v>884</v>
      </c>
      <c r="E19" s="34" t="s">
        <v>9</v>
      </c>
      <c r="F19" s="38" t="s">
        <v>71</v>
      </c>
      <c r="G19" s="36"/>
      <c r="H19" s="37">
        <f>H20+H21+H22</f>
        <v>21414.4</v>
      </c>
      <c r="I19" s="5"/>
    </row>
    <row r="20" spans="1:9" s="1" customFormat="1" ht="60.75" customHeight="1" outlineLevel="1">
      <c r="A20" s="57" t="s">
        <v>160</v>
      </c>
      <c r="B20" s="265" t="s">
        <v>89</v>
      </c>
      <c r="C20" s="266"/>
      <c r="D20" s="40">
        <v>884</v>
      </c>
      <c r="E20" s="34" t="s">
        <v>9</v>
      </c>
      <c r="F20" s="38" t="s">
        <v>71</v>
      </c>
      <c r="G20" s="36">
        <v>100</v>
      </c>
      <c r="H20" s="37">
        <v>5673.4</v>
      </c>
      <c r="I20" s="5"/>
    </row>
    <row r="21" spans="1:9" s="1" customFormat="1" ht="24.75" customHeight="1" outlineLevel="1">
      <c r="A21" s="57" t="s">
        <v>161</v>
      </c>
      <c r="B21" s="265" t="s">
        <v>70</v>
      </c>
      <c r="C21" s="266"/>
      <c r="D21" s="40">
        <v>884</v>
      </c>
      <c r="E21" s="34" t="s">
        <v>9</v>
      </c>
      <c r="F21" s="38" t="s">
        <v>71</v>
      </c>
      <c r="G21" s="36">
        <v>200</v>
      </c>
      <c r="H21" s="37">
        <v>15710</v>
      </c>
      <c r="I21" s="5"/>
    </row>
    <row r="22" spans="1:9" s="78" customFormat="1" ht="24" customHeight="1" outlineLevel="1">
      <c r="A22" s="57" t="s">
        <v>162</v>
      </c>
      <c r="B22" s="265" t="s">
        <v>129</v>
      </c>
      <c r="C22" s="266"/>
      <c r="D22" s="40">
        <v>884</v>
      </c>
      <c r="E22" s="34" t="s">
        <v>9</v>
      </c>
      <c r="F22" s="38" t="s">
        <v>71</v>
      </c>
      <c r="G22" s="36">
        <v>800</v>
      </c>
      <c r="H22" s="54">
        <v>31</v>
      </c>
      <c r="I22" s="77"/>
    </row>
    <row r="23" spans="1:9" s="78" customFormat="1" ht="25.5" customHeight="1">
      <c r="A23" s="57" t="s">
        <v>163</v>
      </c>
      <c r="B23" s="265" t="s">
        <v>40</v>
      </c>
      <c r="C23" s="266"/>
      <c r="D23" s="40">
        <v>884</v>
      </c>
      <c r="E23" s="34" t="s">
        <v>9</v>
      </c>
      <c r="F23" s="38" t="s">
        <v>81</v>
      </c>
      <c r="G23" s="36"/>
      <c r="H23" s="218">
        <f>SUM(H24)</f>
        <v>156.5</v>
      </c>
      <c r="I23" s="77"/>
    </row>
    <row r="24" spans="1:9" s="78" customFormat="1" ht="26.25" customHeight="1">
      <c r="A24" s="57" t="s">
        <v>164</v>
      </c>
      <c r="B24" s="265" t="s">
        <v>129</v>
      </c>
      <c r="C24" s="266"/>
      <c r="D24" s="40">
        <v>884</v>
      </c>
      <c r="E24" s="34" t="s">
        <v>9</v>
      </c>
      <c r="F24" s="38" t="s">
        <v>81</v>
      </c>
      <c r="G24" s="39" t="s">
        <v>99</v>
      </c>
      <c r="H24" s="218">
        <v>156.5</v>
      </c>
      <c r="I24" s="77"/>
    </row>
    <row r="25" spans="1:9" s="1" customFormat="1" ht="28.5" customHeight="1">
      <c r="A25" s="166" t="s">
        <v>14</v>
      </c>
      <c r="B25" s="286" t="s">
        <v>90</v>
      </c>
      <c r="C25" s="287"/>
      <c r="D25" s="162">
        <v>979</v>
      </c>
      <c r="E25" s="167"/>
      <c r="F25" s="168"/>
      <c r="G25" s="169"/>
      <c r="H25" s="170">
        <f>H26+H54+H58+H67+H73+H77+H95+H103+H112+H116</f>
        <v>130621.2</v>
      </c>
      <c r="I25" s="5"/>
    </row>
    <row r="26" spans="1:9" s="1" customFormat="1" ht="24.75" customHeight="1">
      <c r="A26" s="59" t="s">
        <v>15</v>
      </c>
      <c r="B26" s="307" t="s">
        <v>100</v>
      </c>
      <c r="C26" s="308"/>
      <c r="D26" s="28">
        <v>979</v>
      </c>
      <c r="E26" s="29" t="s">
        <v>101</v>
      </c>
      <c r="F26" s="83"/>
      <c r="G26" s="84"/>
      <c r="H26" s="92">
        <f>H27+H39+H42</f>
        <v>39400.3</v>
      </c>
      <c r="I26" s="5"/>
    </row>
    <row r="27" spans="1:9" s="76" customFormat="1" ht="36.75" customHeight="1">
      <c r="A27" s="57" t="s">
        <v>18</v>
      </c>
      <c r="B27" s="272" t="s">
        <v>104</v>
      </c>
      <c r="C27" s="280"/>
      <c r="D27" s="33">
        <v>979</v>
      </c>
      <c r="E27" s="34" t="s">
        <v>17</v>
      </c>
      <c r="F27" s="57"/>
      <c r="G27" s="36"/>
      <c r="H27" s="86">
        <f>H28+H30+H34+H36</f>
        <v>28229.200000000004</v>
      </c>
      <c r="I27" s="87"/>
    </row>
    <row r="28" spans="1:9" s="1" customFormat="1" ht="24" customHeight="1" outlineLevel="1">
      <c r="A28" s="57" t="s">
        <v>165</v>
      </c>
      <c r="B28" s="265" t="s">
        <v>16</v>
      </c>
      <c r="C28" s="266"/>
      <c r="D28" s="33">
        <v>979</v>
      </c>
      <c r="E28" s="34" t="s">
        <v>17</v>
      </c>
      <c r="F28" s="38" t="s">
        <v>72</v>
      </c>
      <c r="G28" s="36"/>
      <c r="H28" s="42">
        <f>H29</f>
        <v>1223.4</v>
      </c>
      <c r="I28" s="5"/>
    </row>
    <row r="29" spans="1:9" s="15" customFormat="1" ht="62.25" customHeight="1" outlineLevel="1">
      <c r="A29" s="57" t="s">
        <v>166</v>
      </c>
      <c r="B29" s="265" t="s">
        <v>89</v>
      </c>
      <c r="C29" s="266"/>
      <c r="D29" s="33">
        <v>979</v>
      </c>
      <c r="E29" s="34" t="s">
        <v>17</v>
      </c>
      <c r="F29" s="38" t="s">
        <v>72</v>
      </c>
      <c r="G29" s="36">
        <v>100</v>
      </c>
      <c r="H29" s="42">
        <v>1223.4</v>
      </c>
      <c r="I29" s="14"/>
    </row>
    <row r="30" spans="1:9" s="88" customFormat="1" ht="27" customHeight="1" outlineLevel="1">
      <c r="A30" s="57" t="s">
        <v>167</v>
      </c>
      <c r="B30" s="265" t="s">
        <v>20</v>
      </c>
      <c r="C30" s="266"/>
      <c r="D30" s="33">
        <v>979</v>
      </c>
      <c r="E30" s="34" t="s">
        <v>17</v>
      </c>
      <c r="F30" s="38" t="s">
        <v>73</v>
      </c>
      <c r="G30" s="36"/>
      <c r="H30" s="42">
        <f>H31+H32+H33</f>
        <v>25252.9</v>
      </c>
      <c r="I30" s="9"/>
    </row>
    <row r="31" spans="1:9" ht="61.5" customHeight="1" outlineLevel="1">
      <c r="A31" s="57" t="s">
        <v>168</v>
      </c>
      <c r="B31" s="265" t="s">
        <v>89</v>
      </c>
      <c r="C31" s="266"/>
      <c r="D31" s="33">
        <v>979</v>
      </c>
      <c r="E31" s="34" t="s">
        <v>17</v>
      </c>
      <c r="F31" s="38" t="s">
        <v>73</v>
      </c>
      <c r="G31" s="36">
        <v>100</v>
      </c>
      <c r="H31" s="37">
        <v>19616.2</v>
      </c>
      <c r="I31" s="9"/>
    </row>
    <row r="32" spans="1:9" s="3" customFormat="1" ht="24.75" customHeight="1" outlineLevel="1">
      <c r="A32" s="57" t="s">
        <v>169</v>
      </c>
      <c r="B32" s="265" t="s">
        <v>92</v>
      </c>
      <c r="C32" s="266"/>
      <c r="D32" s="33">
        <v>979</v>
      </c>
      <c r="E32" s="43" t="s">
        <v>17</v>
      </c>
      <c r="F32" s="38" t="s">
        <v>73</v>
      </c>
      <c r="G32" s="36">
        <v>200</v>
      </c>
      <c r="H32" s="37">
        <v>5616.6</v>
      </c>
      <c r="I32" s="13"/>
    </row>
    <row r="33" spans="1:9" ht="14.25" customHeight="1" outlineLevel="1">
      <c r="A33" s="57" t="s">
        <v>170</v>
      </c>
      <c r="B33" s="265" t="s">
        <v>129</v>
      </c>
      <c r="C33" s="266"/>
      <c r="D33" s="33">
        <v>979</v>
      </c>
      <c r="E33" s="34" t="s">
        <v>17</v>
      </c>
      <c r="F33" s="38" t="s">
        <v>73</v>
      </c>
      <c r="G33" s="36">
        <v>800</v>
      </c>
      <c r="H33" s="46">
        <v>20.1</v>
      </c>
      <c r="I33" s="8"/>
    </row>
    <row r="34" spans="1:9" s="3" customFormat="1" ht="43.5" customHeight="1" outlineLevel="1">
      <c r="A34" s="57" t="s">
        <v>171</v>
      </c>
      <c r="B34" s="265" t="s">
        <v>23</v>
      </c>
      <c r="C34" s="266"/>
      <c r="D34" s="33">
        <v>979</v>
      </c>
      <c r="E34" s="34" t="s">
        <v>17</v>
      </c>
      <c r="F34" s="49" t="s">
        <v>74</v>
      </c>
      <c r="G34" s="36"/>
      <c r="H34" s="42">
        <f>H35</f>
        <v>6.9</v>
      </c>
      <c r="I34" s="12"/>
    </row>
    <row r="35" spans="1:9" s="3" customFormat="1" ht="22.5" customHeight="1" outlineLevel="1">
      <c r="A35" s="57" t="s">
        <v>172</v>
      </c>
      <c r="B35" s="265" t="s">
        <v>92</v>
      </c>
      <c r="C35" s="266"/>
      <c r="D35" s="33">
        <v>979</v>
      </c>
      <c r="E35" s="34" t="s">
        <v>17</v>
      </c>
      <c r="F35" s="49" t="s">
        <v>74</v>
      </c>
      <c r="G35" s="36">
        <v>200</v>
      </c>
      <c r="H35" s="37">
        <v>6.9</v>
      </c>
      <c r="I35" s="12"/>
    </row>
    <row r="36" spans="1:9" s="88" customFormat="1" ht="39.75" customHeight="1" outlineLevel="1">
      <c r="A36" s="57" t="s">
        <v>173</v>
      </c>
      <c r="B36" s="265" t="s">
        <v>57</v>
      </c>
      <c r="C36" s="266"/>
      <c r="D36" s="33">
        <v>979</v>
      </c>
      <c r="E36" s="34" t="s">
        <v>17</v>
      </c>
      <c r="F36" s="49" t="s">
        <v>75</v>
      </c>
      <c r="G36" s="36"/>
      <c r="H36" s="37">
        <f>SUM(H37,H38)</f>
        <v>1746</v>
      </c>
      <c r="I36" s="91"/>
    </row>
    <row r="37" spans="1:9" s="88" customFormat="1" ht="61.5" customHeight="1" outlineLevel="1">
      <c r="A37" s="57" t="s">
        <v>174</v>
      </c>
      <c r="B37" s="265" t="s">
        <v>89</v>
      </c>
      <c r="C37" s="266"/>
      <c r="D37" s="33">
        <v>979</v>
      </c>
      <c r="E37" s="34" t="s">
        <v>17</v>
      </c>
      <c r="F37" s="49" t="s">
        <v>75</v>
      </c>
      <c r="G37" s="36">
        <v>100</v>
      </c>
      <c r="H37" s="37">
        <v>1619.8</v>
      </c>
      <c r="I37" s="91"/>
    </row>
    <row r="38" spans="1:9" s="3" customFormat="1" ht="24.75" customHeight="1" outlineLevel="1">
      <c r="A38" s="57" t="s">
        <v>175</v>
      </c>
      <c r="B38" s="265" t="s">
        <v>92</v>
      </c>
      <c r="C38" s="266"/>
      <c r="D38" s="33">
        <v>979</v>
      </c>
      <c r="E38" s="43" t="s">
        <v>17</v>
      </c>
      <c r="F38" s="49" t="s">
        <v>75</v>
      </c>
      <c r="G38" s="36">
        <v>200</v>
      </c>
      <c r="H38" s="37">
        <v>126.2</v>
      </c>
      <c r="I38" s="12"/>
    </row>
    <row r="39" spans="1:9" s="3" customFormat="1" ht="17.25" customHeight="1">
      <c r="A39" s="57" t="s">
        <v>176</v>
      </c>
      <c r="B39" s="272" t="s">
        <v>105</v>
      </c>
      <c r="C39" s="280"/>
      <c r="D39" s="33">
        <v>979</v>
      </c>
      <c r="E39" s="34" t="s">
        <v>27</v>
      </c>
      <c r="F39" s="49"/>
      <c r="G39" s="36"/>
      <c r="H39" s="37">
        <f>H40</f>
        <v>30</v>
      </c>
      <c r="I39" s="12"/>
    </row>
    <row r="40" spans="1:9" s="3" customFormat="1" ht="22.5" customHeight="1">
      <c r="A40" s="57" t="s">
        <v>177</v>
      </c>
      <c r="B40" s="265" t="s">
        <v>26</v>
      </c>
      <c r="C40" s="266"/>
      <c r="D40" s="33">
        <v>979</v>
      </c>
      <c r="E40" s="34" t="s">
        <v>27</v>
      </c>
      <c r="F40" s="38" t="s">
        <v>77</v>
      </c>
      <c r="G40" s="39" t="s">
        <v>28</v>
      </c>
      <c r="H40" s="42">
        <f>H41</f>
        <v>30</v>
      </c>
      <c r="I40" s="12"/>
    </row>
    <row r="41" spans="1:8" ht="13.5" customHeight="1">
      <c r="A41" s="57" t="s">
        <v>178</v>
      </c>
      <c r="B41" s="284" t="s">
        <v>76</v>
      </c>
      <c r="C41" s="285"/>
      <c r="D41" s="33">
        <v>979</v>
      </c>
      <c r="E41" s="51" t="s">
        <v>27</v>
      </c>
      <c r="F41" s="49" t="s">
        <v>77</v>
      </c>
      <c r="G41" s="39" t="s">
        <v>28</v>
      </c>
      <c r="H41" s="37">
        <v>30</v>
      </c>
    </row>
    <row r="42" spans="1:9" s="88" customFormat="1" ht="18" customHeight="1">
      <c r="A42" s="93" t="s">
        <v>179</v>
      </c>
      <c r="B42" s="311" t="s">
        <v>230</v>
      </c>
      <c r="C42" s="311"/>
      <c r="D42" s="33">
        <v>979</v>
      </c>
      <c r="E42" s="34" t="s">
        <v>33</v>
      </c>
      <c r="F42" s="52"/>
      <c r="G42" s="36"/>
      <c r="H42" s="37">
        <f>H44+H48+H50+H52</f>
        <v>11141.099999999999</v>
      </c>
      <c r="I42" s="91"/>
    </row>
    <row r="43" spans="1:8" ht="15" customHeight="1">
      <c r="A43" s="57"/>
      <c r="B43" s="267" t="s">
        <v>30</v>
      </c>
      <c r="C43" s="268"/>
      <c r="D43" s="33">
        <v>979</v>
      </c>
      <c r="E43" s="34"/>
      <c r="F43" s="49"/>
      <c r="G43" s="36"/>
      <c r="H43" s="45"/>
    </row>
    <row r="44" spans="1:9" s="88" customFormat="1" ht="28.5" customHeight="1">
      <c r="A44" s="57" t="s">
        <v>180</v>
      </c>
      <c r="B44" s="265" t="s">
        <v>32</v>
      </c>
      <c r="C44" s="266"/>
      <c r="D44" s="33">
        <v>979</v>
      </c>
      <c r="E44" s="34" t="s">
        <v>33</v>
      </c>
      <c r="F44" s="49" t="s">
        <v>78</v>
      </c>
      <c r="G44" s="39"/>
      <c r="H44" s="37">
        <f>H45+H46+H47</f>
        <v>10651.099999999999</v>
      </c>
      <c r="I44" s="91"/>
    </row>
    <row r="45" spans="1:9" s="88" customFormat="1" ht="23.25" customHeight="1" outlineLevel="1">
      <c r="A45" s="57" t="s">
        <v>181</v>
      </c>
      <c r="B45" s="265" t="s">
        <v>89</v>
      </c>
      <c r="C45" s="266"/>
      <c r="D45" s="33">
        <v>979</v>
      </c>
      <c r="E45" s="34" t="s">
        <v>33</v>
      </c>
      <c r="F45" s="49" t="s">
        <v>78</v>
      </c>
      <c r="G45" s="39" t="s">
        <v>87</v>
      </c>
      <c r="H45" s="37">
        <v>9931.3</v>
      </c>
      <c r="I45" s="91"/>
    </row>
    <row r="46" spans="1:9" s="88" customFormat="1" ht="25.5" customHeight="1" outlineLevel="1">
      <c r="A46" s="57" t="s">
        <v>182</v>
      </c>
      <c r="B46" s="265" t="s">
        <v>70</v>
      </c>
      <c r="C46" s="266"/>
      <c r="D46" s="33">
        <v>979</v>
      </c>
      <c r="E46" s="34" t="s">
        <v>33</v>
      </c>
      <c r="F46" s="49" t="s">
        <v>78</v>
      </c>
      <c r="G46" s="39" t="s">
        <v>91</v>
      </c>
      <c r="H46" s="37">
        <v>705.8</v>
      </c>
      <c r="I46" s="91"/>
    </row>
    <row r="47" spans="1:9" s="88" customFormat="1" ht="17.25" customHeight="1" outlineLevel="1">
      <c r="A47" s="57" t="s">
        <v>183</v>
      </c>
      <c r="B47" s="265" t="s">
        <v>129</v>
      </c>
      <c r="C47" s="266"/>
      <c r="D47" s="33">
        <v>979</v>
      </c>
      <c r="E47" s="34" t="s">
        <v>33</v>
      </c>
      <c r="F47" s="49" t="s">
        <v>78</v>
      </c>
      <c r="G47" s="36">
        <v>800</v>
      </c>
      <c r="H47" s="54">
        <v>14</v>
      </c>
      <c r="I47" s="91"/>
    </row>
    <row r="48" spans="1:9" s="88" customFormat="1" ht="39.75" customHeight="1">
      <c r="A48" s="57" t="s">
        <v>184</v>
      </c>
      <c r="B48" s="265" t="s">
        <v>36</v>
      </c>
      <c r="C48" s="266"/>
      <c r="D48" s="33">
        <v>979</v>
      </c>
      <c r="E48" s="34" t="s">
        <v>33</v>
      </c>
      <c r="F48" s="38" t="s">
        <v>79</v>
      </c>
      <c r="G48" s="39"/>
      <c r="H48" s="37">
        <f>H49</f>
        <v>20</v>
      </c>
      <c r="I48" s="10"/>
    </row>
    <row r="49" spans="1:8" ht="30.75" customHeight="1">
      <c r="A49" s="57" t="s">
        <v>185</v>
      </c>
      <c r="B49" s="265" t="s">
        <v>93</v>
      </c>
      <c r="C49" s="266"/>
      <c r="D49" s="33">
        <v>979</v>
      </c>
      <c r="E49" s="34" t="s">
        <v>33</v>
      </c>
      <c r="F49" s="38" t="s">
        <v>79</v>
      </c>
      <c r="G49" s="39" t="s">
        <v>91</v>
      </c>
      <c r="H49" s="37">
        <v>20</v>
      </c>
    </row>
    <row r="50" spans="1:9" s="88" customFormat="1" ht="27" customHeight="1">
      <c r="A50" s="57" t="s">
        <v>186</v>
      </c>
      <c r="B50" s="265" t="s">
        <v>61</v>
      </c>
      <c r="C50" s="266"/>
      <c r="D50" s="33">
        <v>979</v>
      </c>
      <c r="E50" s="34" t="s">
        <v>33</v>
      </c>
      <c r="F50" s="38" t="s">
        <v>80</v>
      </c>
      <c r="G50" s="36"/>
      <c r="H50" s="42">
        <f>H51</f>
        <v>120</v>
      </c>
      <c r="I50" s="91"/>
    </row>
    <row r="51" spans="1:8" ht="24.75" customHeight="1">
      <c r="A51" s="57" t="s">
        <v>187</v>
      </c>
      <c r="B51" s="265" t="s">
        <v>93</v>
      </c>
      <c r="C51" s="266"/>
      <c r="D51" s="33">
        <v>979</v>
      </c>
      <c r="E51" s="34" t="s">
        <v>33</v>
      </c>
      <c r="F51" s="38" t="s">
        <v>80</v>
      </c>
      <c r="G51" s="36">
        <v>200</v>
      </c>
      <c r="H51" s="42">
        <v>120</v>
      </c>
    </row>
    <row r="52" spans="1:8" ht="64.5" customHeight="1">
      <c r="A52" s="57" t="s">
        <v>354</v>
      </c>
      <c r="B52" s="265" t="s">
        <v>357</v>
      </c>
      <c r="C52" s="266"/>
      <c r="D52" s="33">
        <v>979</v>
      </c>
      <c r="E52" s="34" t="s">
        <v>33</v>
      </c>
      <c r="F52" s="38" t="s">
        <v>356</v>
      </c>
      <c r="G52" s="36"/>
      <c r="H52" s="42">
        <f>H53</f>
        <v>350</v>
      </c>
    </row>
    <row r="53" spans="1:8" ht="24.75" customHeight="1">
      <c r="A53" s="57" t="s">
        <v>355</v>
      </c>
      <c r="B53" s="265" t="s">
        <v>93</v>
      </c>
      <c r="C53" s="266"/>
      <c r="D53" s="33">
        <v>979</v>
      </c>
      <c r="E53" s="34" t="s">
        <v>33</v>
      </c>
      <c r="F53" s="38" t="s">
        <v>356</v>
      </c>
      <c r="G53" s="36">
        <v>200</v>
      </c>
      <c r="H53" s="42">
        <v>350</v>
      </c>
    </row>
    <row r="54" spans="1:9" s="90" customFormat="1" ht="27.75" customHeight="1">
      <c r="A54" s="59" t="s">
        <v>19</v>
      </c>
      <c r="B54" s="281" t="s">
        <v>128</v>
      </c>
      <c r="C54" s="283"/>
      <c r="D54" s="28">
        <v>979</v>
      </c>
      <c r="E54" s="29" t="s">
        <v>127</v>
      </c>
      <c r="F54" s="95"/>
      <c r="G54" s="31"/>
      <c r="H54" s="96">
        <f>H55</f>
        <v>1400</v>
      </c>
      <c r="I54" s="89"/>
    </row>
    <row r="55" spans="1:9" s="21" customFormat="1" ht="50.25" customHeight="1">
      <c r="A55" s="57" t="s">
        <v>21</v>
      </c>
      <c r="B55" s="272" t="s">
        <v>107</v>
      </c>
      <c r="C55" s="280"/>
      <c r="D55" s="55">
        <v>979</v>
      </c>
      <c r="E55" s="34" t="s">
        <v>43</v>
      </c>
      <c r="F55" s="38"/>
      <c r="G55" s="36"/>
      <c r="H55" s="45">
        <f>H56</f>
        <v>1400</v>
      </c>
      <c r="I55" s="97"/>
    </row>
    <row r="56" spans="1:13" s="88" customFormat="1" ht="62.25" customHeight="1">
      <c r="A56" s="57" t="s">
        <v>188</v>
      </c>
      <c r="B56" s="271" t="s">
        <v>381</v>
      </c>
      <c r="C56" s="271"/>
      <c r="D56" s="33">
        <v>979</v>
      </c>
      <c r="E56" s="34" t="s">
        <v>43</v>
      </c>
      <c r="F56" s="38" t="s">
        <v>82</v>
      </c>
      <c r="G56" s="36"/>
      <c r="H56" s="42">
        <f>H57</f>
        <v>1400</v>
      </c>
      <c r="I56" s="91"/>
      <c r="M56" s="16"/>
    </row>
    <row r="57" spans="1:8" ht="25.5" customHeight="1">
      <c r="A57" s="57" t="s">
        <v>189</v>
      </c>
      <c r="B57" s="265" t="s">
        <v>13</v>
      </c>
      <c r="C57" s="266"/>
      <c r="D57" s="33">
        <v>979</v>
      </c>
      <c r="E57" s="34" t="s">
        <v>43</v>
      </c>
      <c r="F57" s="38" t="s">
        <v>82</v>
      </c>
      <c r="G57" s="36">
        <v>200</v>
      </c>
      <c r="H57" s="42">
        <v>1400</v>
      </c>
    </row>
    <row r="58" spans="1:9" s="90" customFormat="1" ht="18" customHeight="1">
      <c r="A58" s="59" t="s">
        <v>22</v>
      </c>
      <c r="B58" s="281" t="s">
        <v>125</v>
      </c>
      <c r="C58" s="283"/>
      <c r="D58" s="28">
        <v>979</v>
      </c>
      <c r="E58" s="29" t="s">
        <v>126</v>
      </c>
      <c r="F58" s="95"/>
      <c r="G58" s="31"/>
      <c r="H58" s="96">
        <f>H59+H64</f>
        <v>425</v>
      </c>
      <c r="I58" s="89"/>
    </row>
    <row r="59" spans="1:9" s="88" customFormat="1" ht="18" customHeight="1">
      <c r="A59" s="57" t="s">
        <v>24</v>
      </c>
      <c r="B59" s="272" t="s">
        <v>124</v>
      </c>
      <c r="C59" s="280"/>
      <c r="D59" s="33">
        <v>979</v>
      </c>
      <c r="E59" s="34" t="s">
        <v>45</v>
      </c>
      <c r="F59" s="38"/>
      <c r="G59" s="36"/>
      <c r="H59" s="42">
        <f>H60+H62</f>
        <v>405</v>
      </c>
      <c r="I59" s="91"/>
    </row>
    <row r="60" spans="1:9" s="88" customFormat="1" ht="30" customHeight="1">
      <c r="A60" s="57" t="s">
        <v>190</v>
      </c>
      <c r="B60" s="265" t="s">
        <v>44</v>
      </c>
      <c r="C60" s="266"/>
      <c r="D60" s="40">
        <v>979</v>
      </c>
      <c r="E60" s="34" t="s">
        <v>45</v>
      </c>
      <c r="F60" s="57">
        <v>5100000101</v>
      </c>
      <c r="G60" s="36"/>
      <c r="H60" s="37">
        <f>H61</f>
        <v>380</v>
      </c>
      <c r="I60" s="10"/>
    </row>
    <row r="61" spans="1:9" s="88" customFormat="1" ht="27" customHeight="1">
      <c r="A61" s="57" t="s">
        <v>191</v>
      </c>
      <c r="B61" s="265" t="s">
        <v>93</v>
      </c>
      <c r="C61" s="266"/>
      <c r="D61" s="33">
        <v>979</v>
      </c>
      <c r="E61" s="34" t="s">
        <v>45</v>
      </c>
      <c r="F61" s="57">
        <v>5100000101</v>
      </c>
      <c r="G61" s="36">
        <v>200</v>
      </c>
      <c r="H61" s="37">
        <v>380</v>
      </c>
      <c r="I61" s="10"/>
    </row>
    <row r="62" spans="1:9" s="88" customFormat="1" ht="18.75" customHeight="1">
      <c r="A62" s="57" t="s">
        <v>192</v>
      </c>
      <c r="B62" s="265" t="s">
        <v>46</v>
      </c>
      <c r="C62" s="266"/>
      <c r="D62" s="33">
        <v>979</v>
      </c>
      <c r="E62" s="34" t="s">
        <v>45</v>
      </c>
      <c r="F62" s="57">
        <v>5100000102</v>
      </c>
      <c r="G62" s="44"/>
      <c r="H62" s="37">
        <f>H63</f>
        <v>25</v>
      </c>
      <c r="I62" s="91"/>
    </row>
    <row r="63" spans="1:9" s="88" customFormat="1" ht="27.75" customHeight="1">
      <c r="A63" s="57" t="s">
        <v>193</v>
      </c>
      <c r="B63" s="265" t="s">
        <v>93</v>
      </c>
      <c r="C63" s="266"/>
      <c r="D63" s="33">
        <v>979</v>
      </c>
      <c r="E63" s="34" t="s">
        <v>45</v>
      </c>
      <c r="F63" s="57">
        <v>5100000102</v>
      </c>
      <c r="G63" s="36">
        <v>200</v>
      </c>
      <c r="H63" s="37">
        <v>25</v>
      </c>
      <c r="I63" s="91"/>
    </row>
    <row r="64" spans="1:9" s="88" customFormat="1" ht="18.75" customHeight="1">
      <c r="A64" s="57" t="s">
        <v>194</v>
      </c>
      <c r="B64" s="288" t="s">
        <v>123</v>
      </c>
      <c r="C64" s="289"/>
      <c r="D64" s="33">
        <v>979</v>
      </c>
      <c r="E64" s="34" t="s">
        <v>47</v>
      </c>
      <c r="F64" s="57"/>
      <c r="G64" s="36"/>
      <c r="H64" s="37">
        <f>H65</f>
        <v>20</v>
      </c>
      <c r="I64" s="91"/>
    </row>
    <row r="65" spans="1:9" s="88" customFormat="1" ht="48.75" customHeight="1">
      <c r="A65" s="57" t="s">
        <v>195</v>
      </c>
      <c r="B65" s="271" t="s">
        <v>388</v>
      </c>
      <c r="C65" s="271"/>
      <c r="D65" s="33">
        <v>979</v>
      </c>
      <c r="E65" s="34" t="s">
        <v>47</v>
      </c>
      <c r="F65" s="57">
        <v>3450000120</v>
      </c>
      <c r="G65" s="36"/>
      <c r="H65" s="37">
        <f>SUM(H66)</f>
        <v>20</v>
      </c>
      <c r="I65" s="91"/>
    </row>
    <row r="66" spans="1:8" ht="24.75" customHeight="1">
      <c r="A66" s="57" t="s">
        <v>196</v>
      </c>
      <c r="B66" s="265" t="s">
        <v>92</v>
      </c>
      <c r="C66" s="266"/>
      <c r="D66" s="33">
        <v>979</v>
      </c>
      <c r="E66" s="34" t="s">
        <v>47</v>
      </c>
      <c r="F66" s="57">
        <v>3450000120</v>
      </c>
      <c r="G66" s="36">
        <v>200</v>
      </c>
      <c r="H66" s="48">
        <v>20</v>
      </c>
    </row>
    <row r="67" spans="1:9" s="90" customFormat="1" ht="18.75" customHeight="1">
      <c r="A67" s="59" t="s">
        <v>25</v>
      </c>
      <c r="B67" s="281" t="s">
        <v>121</v>
      </c>
      <c r="C67" s="283"/>
      <c r="D67" s="28">
        <v>979</v>
      </c>
      <c r="E67" s="29" t="s">
        <v>122</v>
      </c>
      <c r="F67" s="59"/>
      <c r="G67" s="31"/>
      <c r="H67" s="98">
        <f>H68</f>
        <v>53000</v>
      </c>
      <c r="I67" s="89"/>
    </row>
    <row r="68" spans="1:8" ht="21.75" customHeight="1">
      <c r="A68" s="57" t="s">
        <v>29</v>
      </c>
      <c r="B68" s="292" t="s">
        <v>120</v>
      </c>
      <c r="C68" s="293"/>
      <c r="D68" s="55">
        <v>979</v>
      </c>
      <c r="E68" s="43" t="s">
        <v>48</v>
      </c>
      <c r="F68" s="58"/>
      <c r="G68" s="44"/>
      <c r="H68" s="45">
        <f>SUM(H69,H71)</f>
        <v>53000</v>
      </c>
    </row>
    <row r="69" spans="1:9" s="88" customFormat="1" ht="41.25" customHeight="1">
      <c r="A69" s="57" t="s">
        <v>197</v>
      </c>
      <c r="B69" s="265" t="s">
        <v>387</v>
      </c>
      <c r="C69" s="266"/>
      <c r="D69" s="33">
        <v>979</v>
      </c>
      <c r="E69" s="34" t="s">
        <v>48</v>
      </c>
      <c r="F69" s="57">
        <v>6000000131</v>
      </c>
      <c r="G69" s="36"/>
      <c r="H69" s="213">
        <f>H70</f>
        <v>36743</v>
      </c>
      <c r="I69" s="91"/>
    </row>
    <row r="70" spans="1:9" s="2" customFormat="1" ht="23.25" customHeight="1">
      <c r="A70" s="57" t="s">
        <v>198</v>
      </c>
      <c r="B70" s="265" t="s">
        <v>93</v>
      </c>
      <c r="C70" s="266"/>
      <c r="D70" s="33">
        <v>979</v>
      </c>
      <c r="E70" s="34" t="s">
        <v>48</v>
      </c>
      <c r="F70" s="57">
        <v>6000000131</v>
      </c>
      <c r="G70" s="36">
        <v>200</v>
      </c>
      <c r="H70" s="212">
        <v>36743</v>
      </c>
      <c r="I70" s="11"/>
    </row>
    <row r="71" spans="1:9" s="2" customFormat="1" ht="56.25" customHeight="1">
      <c r="A71" s="57" t="s">
        <v>524</v>
      </c>
      <c r="B71" s="271" t="s">
        <v>523</v>
      </c>
      <c r="C71" s="271"/>
      <c r="D71" s="33">
        <v>979</v>
      </c>
      <c r="E71" s="34" t="s">
        <v>48</v>
      </c>
      <c r="F71" s="57">
        <v>6000000132</v>
      </c>
      <c r="G71" s="36"/>
      <c r="H71" s="212">
        <f>SUM(H72)</f>
        <v>16257</v>
      </c>
      <c r="I71" s="11"/>
    </row>
    <row r="72" spans="1:9" s="2" customFormat="1" ht="23.25" customHeight="1">
      <c r="A72" s="57" t="s">
        <v>525</v>
      </c>
      <c r="B72" s="265" t="s">
        <v>93</v>
      </c>
      <c r="C72" s="266"/>
      <c r="D72" s="33">
        <v>979</v>
      </c>
      <c r="E72" s="34" t="s">
        <v>48</v>
      </c>
      <c r="F72" s="57">
        <v>6000000132</v>
      </c>
      <c r="G72" s="36">
        <v>200</v>
      </c>
      <c r="H72" s="212">
        <v>16257</v>
      </c>
      <c r="I72" s="11"/>
    </row>
    <row r="73" spans="1:9" s="90" customFormat="1" ht="17.25" customHeight="1">
      <c r="A73" s="59" t="s">
        <v>31</v>
      </c>
      <c r="B73" s="281" t="s">
        <v>119</v>
      </c>
      <c r="C73" s="283"/>
      <c r="D73" s="28">
        <v>979</v>
      </c>
      <c r="E73" s="29" t="s">
        <v>118</v>
      </c>
      <c r="F73" s="59"/>
      <c r="G73" s="31"/>
      <c r="H73" s="32">
        <f>H74</f>
        <v>20</v>
      </c>
      <c r="I73" s="89"/>
    </row>
    <row r="74" spans="1:11" s="88" customFormat="1" ht="26.25" customHeight="1">
      <c r="A74" s="57" t="s">
        <v>34</v>
      </c>
      <c r="B74" s="272" t="s">
        <v>117</v>
      </c>
      <c r="C74" s="280"/>
      <c r="D74" s="33">
        <v>979</v>
      </c>
      <c r="E74" s="34" t="s">
        <v>84</v>
      </c>
      <c r="F74" s="57"/>
      <c r="G74" s="36"/>
      <c r="H74" s="37">
        <f>H75</f>
        <v>20</v>
      </c>
      <c r="I74" s="91"/>
      <c r="K74" s="17"/>
    </row>
    <row r="75" spans="1:9" s="3" customFormat="1" ht="24.75" customHeight="1">
      <c r="A75" s="57" t="s">
        <v>199</v>
      </c>
      <c r="B75" s="265" t="s">
        <v>83</v>
      </c>
      <c r="C75" s="266"/>
      <c r="D75" s="33">
        <v>979</v>
      </c>
      <c r="E75" s="34" t="s">
        <v>84</v>
      </c>
      <c r="F75" s="57">
        <v>4100000170</v>
      </c>
      <c r="G75" s="36"/>
      <c r="H75" s="37">
        <f>SUM(H76)</f>
        <v>20</v>
      </c>
      <c r="I75" s="12"/>
    </row>
    <row r="76" spans="1:9" ht="29.25" customHeight="1">
      <c r="A76" s="57" t="s">
        <v>200</v>
      </c>
      <c r="B76" s="265" t="s">
        <v>92</v>
      </c>
      <c r="C76" s="266"/>
      <c r="D76" s="33">
        <v>979</v>
      </c>
      <c r="E76" s="34" t="s">
        <v>84</v>
      </c>
      <c r="F76" s="57">
        <v>4100000170</v>
      </c>
      <c r="G76" s="36">
        <v>200</v>
      </c>
      <c r="H76" s="45">
        <v>20</v>
      </c>
      <c r="I76" s="10"/>
    </row>
    <row r="77" spans="1:9" s="90" customFormat="1" ht="19.5" customHeight="1">
      <c r="A77" s="59" t="s">
        <v>35</v>
      </c>
      <c r="B77" s="281" t="s">
        <v>115</v>
      </c>
      <c r="C77" s="283"/>
      <c r="D77" s="28">
        <v>979</v>
      </c>
      <c r="E77" s="29" t="s">
        <v>116</v>
      </c>
      <c r="F77" s="59"/>
      <c r="G77" s="31"/>
      <c r="H77" s="32">
        <f>H78+H81+H84</f>
        <v>1190</v>
      </c>
      <c r="I77" s="99"/>
    </row>
    <row r="78" spans="1:9" s="88" customFormat="1" ht="36" customHeight="1">
      <c r="A78" s="57" t="s">
        <v>37</v>
      </c>
      <c r="B78" s="272" t="s">
        <v>114</v>
      </c>
      <c r="C78" s="280"/>
      <c r="D78" s="33">
        <v>979</v>
      </c>
      <c r="E78" s="34" t="s">
        <v>50</v>
      </c>
      <c r="F78" s="57"/>
      <c r="G78" s="36"/>
      <c r="H78" s="37">
        <f>H79</f>
        <v>150</v>
      </c>
      <c r="I78" s="91"/>
    </row>
    <row r="79" spans="1:9" s="88" customFormat="1" ht="66" customHeight="1">
      <c r="A79" s="57" t="s">
        <v>201</v>
      </c>
      <c r="B79" s="265" t="s">
        <v>49</v>
      </c>
      <c r="C79" s="266"/>
      <c r="D79" s="33">
        <v>979</v>
      </c>
      <c r="E79" s="34" t="s">
        <v>50</v>
      </c>
      <c r="F79" s="57">
        <v>4280000180</v>
      </c>
      <c r="G79" s="36"/>
      <c r="H79" s="42">
        <f>H80</f>
        <v>150</v>
      </c>
      <c r="I79" s="91"/>
    </row>
    <row r="80" spans="1:8" ht="24.75" customHeight="1">
      <c r="A80" s="57" t="s">
        <v>202</v>
      </c>
      <c r="B80" s="265" t="s">
        <v>92</v>
      </c>
      <c r="C80" s="266"/>
      <c r="D80" s="33">
        <v>979</v>
      </c>
      <c r="E80" s="34" t="s">
        <v>50</v>
      </c>
      <c r="F80" s="57">
        <v>4280000180</v>
      </c>
      <c r="G80" s="36">
        <v>200</v>
      </c>
      <c r="H80" s="37">
        <v>150</v>
      </c>
    </row>
    <row r="81" spans="1:9" s="88" customFormat="1" ht="24.75" customHeight="1">
      <c r="A81" s="57" t="s">
        <v>203</v>
      </c>
      <c r="B81" s="272" t="s">
        <v>519</v>
      </c>
      <c r="C81" s="280"/>
      <c r="D81" s="33">
        <v>979</v>
      </c>
      <c r="E81" s="34" t="s">
        <v>51</v>
      </c>
      <c r="F81" s="57"/>
      <c r="G81" s="36"/>
      <c r="H81" s="37">
        <f>H82</f>
        <v>700</v>
      </c>
      <c r="I81" s="91"/>
    </row>
    <row r="82" spans="1:9" s="88" customFormat="1" ht="36.75" customHeight="1">
      <c r="A82" s="57" t="s">
        <v>204</v>
      </c>
      <c r="B82" s="265" t="s">
        <v>389</v>
      </c>
      <c r="C82" s="266"/>
      <c r="D82" s="33">
        <v>979</v>
      </c>
      <c r="E82" s="34" t="s">
        <v>51</v>
      </c>
      <c r="F82" s="57">
        <v>4310000190</v>
      </c>
      <c r="G82" s="39"/>
      <c r="H82" s="37">
        <f>H83</f>
        <v>700</v>
      </c>
      <c r="I82" s="91"/>
    </row>
    <row r="83" spans="1:8" ht="22.5" customHeight="1">
      <c r="A83" s="57" t="s">
        <v>205</v>
      </c>
      <c r="B83" s="284" t="s">
        <v>92</v>
      </c>
      <c r="C83" s="285"/>
      <c r="D83" s="50">
        <v>979</v>
      </c>
      <c r="E83" s="34" t="s">
        <v>51</v>
      </c>
      <c r="F83" s="57">
        <v>4310000190</v>
      </c>
      <c r="G83" s="39" t="s">
        <v>91</v>
      </c>
      <c r="H83" s="37">
        <v>700</v>
      </c>
    </row>
    <row r="84" spans="1:9" s="88" customFormat="1" ht="21.75" customHeight="1">
      <c r="A84" s="57" t="s">
        <v>206</v>
      </c>
      <c r="B84" s="272" t="s">
        <v>106</v>
      </c>
      <c r="C84" s="279"/>
      <c r="D84" s="100">
        <v>979</v>
      </c>
      <c r="E84" s="101" t="s">
        <v>52</v>
      </c>
      <c r="F84" s="102"/>
      <c r="G84" s="36"/>
      <c r="H84" s="37">
        <f>H85+H87+H89+H91+H93</f>
        <v>340</v>
      </c>
      <c r="I84" s="91"/>
    </row>
    <row r="85" spans="1:9" s="88" customFormat="1" ht="50.25" customHeight="1">
      <c r="A85" s="57" t="s">
        <v>207</v>
      </c>
      <c r="B85" s="240" t="s">
        <v>386</v>
      </c>
      <c r="C85" s="240"/>
      <c r="D85" s="64">
        <v>979</v>
      </c>
      <c r="E85" s="34" t="s">
        <v>52</v>
      </c>
      <c r="F85" s="57">
        <v>4310000490</v>
      </c>
      <c r="G85" s="39"/>
      <c r="H85" s="54">
        <f>H86</f>
        <v>100</v>
      </c>
      <c r="I85" s="91"/>
    </row>
    <row r="86" spans="1:9" ht="24.75" customHeight="1">
      <c r="A86" s="57" t="s">
        <v>208</v>
      </c>
      <c r="B86" s="265" t="s">
        <v>93</v>
      </c>
      <c r="C86" s="266"/>
      <c r="D86" s="33">
        <v>979</v>
      </c>
      <c r="E86" s="34" t="s">
        <v>52</v>
      </c>
      <c r="F86" s="57">
        <v>4310000490</v>
      </c>
      <c r="G86" s="39" t="s">
        <v>91</v>
      </c>
      <c r="H86" s="54">
        <v>100</v>
      </c>
      <c r="I86" s="10"/>
    </row>
    <row r="87" spans="1:9" s="88" customFormat="1" ht="43.5" customHeight="1">
      <c r="A87" s="57" t="s">
        <v>209</v>
      </c>
      <c r="B87" s="265" t="s">
        <v>62</v>
      </c>
      <c r="C87" s="266"/>
      <c r="D87" s="33">
        <v>979</v>
      </c>
      <c r="E87" s="34" t="s">
        <v>52</v>
      </c>
      <c r="F87" s="57">
        <v>4310000510</v>
      </c>
      <c r="G87" s="39"/>
      <c r="H87" s="54">
        <f>H88</f>
        <v>40</v>
      </c>
      <c r="I87" s="91"/>
    </row>
    <row r="88" spans="1:9" s="3" customFormat="1" ht="24" customHeight="1">
      <c r="A88" s="57" t="s">
        <v>210</v>
      </c>
      <c r="B88" s="265" t="s">
        <v>92</v>
      </c>
      <c r="C88" s="266"/>
      <c r="D88" s="33">
        <v>979</v>
      </c>
      <c r="E88" s="34" t="s">
        <v>52</v>
      </c>
      <c r="F88" s="57">
        <v>4310000510</v>
      </c>
      <c r="G88" s="39" t="s">
        <v>91</v>
      </c>
      <c r="H88" s="54">
        <v>40</v>
      </c>
      <c r="I88" s="12"/>
    </row>
    <row r="89" spans="1:9" s="88" customFormat="1" ht="65.25" customHeight="1">
      <c r="A89" s="57" t="s">
        <v>211</v>
      </c>
      <c r="B89" s="271" t="s">
        <v>385</v>
      </c>
      <c r="C89" s="271"/>
      <c r="D89" s="33">
        <v>979</v>
      </c>
      <c r="E89" s="34" t="s">
        <v>52</v>
      </c>
      <c r="F89" s="57">
        <v>4310000520</v>
      </c>
      <c r="G89" s="39"/>
      <c r="H89" s="54">
        <f>H90</f>
        <v>80</v>
      </c>
      <c r="I89" s="10"/>
    </row>
    <row r="90" spans="1:9" s="88" customFormat="1" ht="25.5" customHeight="1">
      <c r="A90" s="57" t="s">
        <v>212</v>
      </c>
      <c r="B90" s="265" t="s">
        <v>93</v>
      </c>
      <c r="C90" s="266"/>
      <c r="D90" s="33">
        <v>979</v>
      </c>
      <c r="E90" s="34" t="s">
        <v>52</v>
      </c>
      <c r="F90" s="57">
        <v>4310000520</v>
      </c>
      <c r="G90" s="39" t="s">
        <v>91</v>
      </c>
      <c r="H90" s="54">
        <v>80</v>
      </c>
      <c r="I90" s="91"/>
    </row>
    <row r="91" spans="1:9" s="88" customFormat="1" ht="55.5" customHeight="1">
      <c r="A91" s="57" t="s">
        <v>213</v>
      </c>
      <c r="B91" s="265" t="s">
        <v>63</v>
      </c>
      <c r="C91" s="266"/>
      <c r="D91" s="33">
        <v>979</v>
      </c>
      <c r="E91" s="34" t="s">
        <v>52</v>
      </c>
      <c r="F91" s="57">
        <v>4310000530</v>
      </c>
      <c r="G91" s="39"/>
      <c r="H91" s="54">
        <f>H92</f>
        <v>100</v>
      </c>
      <c r="I91" s="91"/>
    </row>
    <row r="92" spans="1:8" ht="25.5" customHeight="1">
      <c r="A92" s="57" t="s">
        <v>214</v>
      </c>
      <c r="B92" s="265" t="s">
        <v>92</v>
      </c>
      <c r="C92" s="266"/>
      <c r="D92" s="33">
        <v>979</v>
      </c>
      <c r="E92" s="34" t="s">
        <v>52</v>
      </c>
      <c r="F92" s="57">
        <v>4310000530</v>
      </c>
      <c r="G92" s="39" t="s">
        <v>91</v>
      </c>
      <c r="H92" s="54">
        <v>100</v>
      </c>
    </row>
    <row r="93" spans="1:9" s="88" customFormat="1" ht="48" customHeight="1">
      <c r="A93" s="57" t="s">
        <v>215</v>
      </c>
      <c r="B93" s="265" t="s">
        <v>64</v>
      </c>
      <c r="C93" s="266"/>
      <c r="D93" s="33">
        <v>979</v>
      </c>
      <c r="E93" s="34" t="s">
        <v>52</v>
      </c>
      <c r="F93" s="57">
        <v>4310000540</v>
      </c>
      <c r="G93" s="53"/>
      <c r="H93" s="54">
        <f>SUM(H94)</f>
        <v>20</v>
      </c>
      <c r="I93" s="10"/>
    </row>
    <row r="94" spans="1:8" ht="24.75" customHeight="1">
      <c r="A94" s="57" t="s">
        <v>216</v>
      </c>
      <c r="B94" s="265" t="s">
        <v>92</v>
      </c>
      <c r="C94" s="266"/>
      <c r="D94" s="33">
        <v>979</v>
      </c>
      <c r="E94" s="34" t="s">
        <v>52</v>
      </c>
      <c r="F94" s="57">
        <v>4310000540</v>
      </c>
      <c r="G94" s="39" t="s">
        <v>91</v>
      </c>
      <c r="H94" s="54">
        <v>20</v>
      </c>
    </row>
    <row r="95" spans="1:9" s="90" customFormat="1" ht="20.25" customHeight="1">
      <c r="A95" s="59" t="s">
        <v>38</v>
      </c>
      <c r="B95" s="281" t="s">
        <v>113</v>
      </c>
      <c r="C95" s="283"/>
      <c r="D95" s="28">
        <v>979</v>
      </c>
      <c r="E95" s="29" t="s">
        <v>112</v>
      </c>
      <c r="F95" s="59"/>
      <c r="G95" s="94"/>
      <c r="H95" s="32">
        <f>H96</f>
        <v>18200</v>
      </c>
      <c r="I95" s="89"/>
    </row>
    <row r="96" spans="1:9" s="88" customFormat="1" ht="19.5" customHeight="1">
      <c r="A96" s="57" t="s">
        <v>39</v>
      </c>
      <c r="B96" s="272" t="s">
        <v>111</v>
      </c>
      <c r="C96" s="280"/>
      <c r="D96" s="33">
        <v>979</v>
      </c>
      <c r="E96" s="34" t="s">
        <v>53</v>
      </c>
      <c r="F96" s="85"/>
      <c r="G96" s="47"/>
      <c r="H96" s="42">
        <f>H97+H99+H101</f>
        <v>18200</v>
      </c>
      <c r="I96" s="10"/>
    </row>
    <row r="97" spans="1:9" s="88" customFormat="1" ht="59.25" customHeight="1">
      <c r="A97" s="57" t="s">
        <v>217</v>
      </c>
      <c r="B97" s="271" t="s">
        <v>384</v>
      </c>
      <c r="C97" s="271"/>
      <c r="D97" s="33">
        <v>979</v>
      </c>
      <c r="E97" s="34" t="s">
        <v>53</v>
      </c>
      <c r="F97" s="57">
        <v>4500000201</v>
      </c>
      <c r="G97" s="103"/>
      <c r="H97" s="37">
        <f>H98</f>
        <v>13600</v>
      </c>
      <c r="I97" s="91"/>
    </row>
    <row r="98" spans="1:9" s="88" customFormat="1" ht="25.5" customHeight="1">
      <c r="A98" s="57" t="s">
        <v>218</v>
      </c>
      <c r="B98" s="265" t="s">
        <v>92</v>
      </c>
      <c r="C98" s="266"/>
      <c r="D98" s="33">
        <v>979</v>
      </c>
      <c r="E98" s="34" t="s">
        <v>53</v>
      </c>
      <c r="F98" s="57">
        <v>4500000201</v>
      </c>
      <c r="G98" s="36">
        <v>200</v>
      </c>
      <c r="H98" s="37">
        <v>13600</v>
      </c>
      <c r="I98" s="91"/>
    </row>
    <row r="99" spans="1:9" s="88" customFormat="1" ht="48.75" customHeight="1">
      <c r="A99" s="57" t="s">
        <v>219</v>
      </c>
      <c r="B99" s="271" t="s">
        <v>383</v>
      </c>
      <c r="C99" s="271"/>
      <c r="D99" s="33">
        <v>979</v>
      </c>
      <c r="E99" s="34" t="s">
        <v>53</v>
      </c>
      <c r="F99" s="57">
        <v>4500000560</v>
      </c>
      <c r="G99" s="36"/>
      <c r="H99" s="37">
        <f>H100</f>
        <v>4000</v>
      </c>
      <c r="I99" s="91"/>
    </row>
    <row r="100" spans="1:9" s="88" customFormat="1" ht="23.25" customHeight="1">
      <c r="A100" s="57" t="s">
        <v>220</v>
      </c>
      <c r="B100" s="265" t="s">
        <v>93</v>
      </c>
      <c r="C100" s="266"/>
      <c r="D100" s="33">
        <v>979</v>
      </c>
      <c r="E100" s="34" t="s">
        <v>53</v>
      </c>
      <c r="F100" s="57">
        <v>4500000560</v>
      </c>
      <c r="G100" s="36">
        <v>200</v>
      </c>
      <c r="H100" s="37">
        <v>4000</v>
      </c>
      <c r="I100" s="91"/>
    </row>
    <row r="101" spans="1:9" s="88" customFormat="1" ht="111.75" customHeight="1">
      <c r="A101" s="57" t="s">
        <v>351</v>
      </c>
      <c r="B101" s="271" t="s">
        <v>353</v>
      </c>
      <c r="C101" s="271"/>
      <c r="D101" s="33">
        <v>979</v>
      </c>
      <c r="E101" s="34" t="s">
        <v>53</v>
      </c>
      <c r="F101" s="57">
        <v>4500000660</v>
      </c>
      <c r="G101" s="36"/>
      <c r="H101" s="37">
        <f>H102</f>
        <v>600</v>
      </c>
      <c r="I101" s="91"/>
    </row>
    <row r="102" spans="1:9" s="88" customFormat="1" ht="23.25" customHeight="1">
      <c r="A102" s="57" t="s">
        <v>352</v>
      </c>
      <c r="B102" s="265" t="s">
        <v>93</v>
      </c>
      <c r="C102" s="266"/>
      <c r="D102" s="33">
        <v>979</v>
      </c>
      <c r="E102" s="34" t="s">
        <v>53</v>
      </c>
      <c r="F102" s="57">
        <v>4500000660</v>
      </c>
      <c r="G102" s="36">
        <v>200</v>
      </c>
      <c r="H102" s="37">
        <v>600</v>
      </c>
      <c r="I102" s="91"/>
    </row>
    <row r="103" spans="1:9" s="90" customFormat="1" ht="21.75" customHeight="1">
      <c r="A103" s="59" t="s">
        <v>221</v>
      </c>
      <c r="B103" s="281" t="s">
        <v>97</v>
      </c>
      <c r="C103" s="283"/>
      <c r="D103" s="104">
        <v>979</v>
      </c>
      <c r="E103" s="105">
        <v>1000</v>
      </c>
      <c r="F103" s="59"/>
      <c r="G103" s="31"/>
      <c r="H103" s="32">
        <f>H104+H107</f>
        <v>13685.9</v>
      </c>
      <c r="I103" s="99"/>
    </row>
    <row r="104" spans="1:9" s="88" customFormat="1" ht="15" customHeight="1">
      <c r="A104" s="57" t="s">
        <v>222</v>
      </c>
      <c r="B104" s="272" t="s">
        <v>522</v>
      </c>
      <c r="C104" s="279"/>
      <c r="D104" s="60">
        <v>979</v>
      </c>
      <c r="E104" s="217">
        <v>1001</v>
      </c>
      <c r="F104" s="57"/>
      <c r="G104" s="36"/>
      <c r="H104" s="212">
        <f>H105</f>
        <v>1171.9</v>
      </c>
      <c r="I104" s="91"/>
    </row>
    <row r="105" spans="1:9" s="88" customFormat="1" ht="36.75" customHeight="1">
      <c r="A105" s="57" t="s">
        <v>223</v>
      </c>
      <c r="B105" s="265" t="s">
        <v>54</v>
      </c>
      <c r="C105" s="269"/>
      <c r="D105" s="60">
        <v>979</v>
      </c>
      <c r="E105" s="217">
        <v>1001</v>
      </c>
      <c r="F105" s="57">
        <v>5050000230</v>
      </c>
      <c r="G105" s="39"/>
      <c r="H105" s="212">
        <f>H106</f>
        <v>1171.9</v>
      </c>
      <c r="I105" s="91"/>
    </row>
    <row r="106" spans="1:8" ht="18" customHeight="1">
      <c r="A106" s="57" t="s">
        <v>224</v>
      </c>
      <c r="B106" s="265" t="s">
        <v>96</v>
      </c>
      <c r="C106" s="275"/>
      <c r="D106" s="61">
        <v>979</v>
      </c>
      <c r="E106" s="217">
        <v>1001</v>
      </c>
      <c r="F106" s="57">
        <v>5050000230</v>
      </c>
      <c r="G106" s="39" t="s">
        <v>98</v>
      </c>
      <c r="H106" s="212">
        <v>1171.9</v>
      </c>
    </row>
    <row r="107" spans="1:9" s="88" customFormat="1" ht="21.75" customHeight="1">
      <c r="A107" s="57" t="s">
        <v>225</v>
      </c>
      <c r="B107" s="272" t="s">
        <v>94</v>
      </c>
      <c r="C107" s="279"/>
      <c r="D107" s="61">
        <v>979</v>
      </c>
      <c r="E107" s="40">
        <v>1004</v>
      </c>
      <c r="F107" s="57"/>
      <c r="G107" s="39"/>
      <c r="H107" s="37">
        <f>H108+H110</f>
        <v>12514</v>
      </c>
      <c r="I107" s="91"/>
    </row>
    <row r="108" spans="1:9" s="88" customFormat="1" ht="39.75" customHeight="1">
      <c r="A108" s="57" t="s">
        <v>226</v>
      </c>
      <c r="B108" s="270" t="s">
        <v>55</v>
      </c>
      <c r="C108" s="269"/>
      <c r="D108" s="61">
        <v>979</v>
      </c>
      <c r="E108" s="40">
        <v>1004</v>
      </c>
      <c r="F108" s="57" t="s">
        <v>85</v>
      </c>
      <c r="G108" s="36"/>
      <c r="H108" s="37">
        <f>H109</f>
        <v>8267.1</v>
      </c>
      <c r="I108" s="91"/>
    </row>
    <row r="109" spans="1:9" s="88" customFormat="1" ht="17.25" customHeight="1">
      <c r="A109" s="57" t="s">
        <v>227</v>
      </c>
      <c r="B109" s="270" t="s">
        <v>96</v>
      </c>
      <c r="C109" s="269"/>
      <c r="D109" s="61">
        <v>979</v>
      </c>
      <c r="E109" s="40">
        <v>1004</v>
      </c>
      <c r="F109" s="57" t="s">
        <v>85</v>
      </c>
      <c r="G109" s="36">
        <v>300</v>
      </c>
      <c r="H109" s="37">
        <v>8267.1</v>
      </c>
      <c r="I109" s="91"/>
    </row>
    <row r="110" spans="1:9" s="88" customFormat="1" ht="39.75" customHeight="1">
      <c r="A110" s="57" t="s">
        <v>228</v>
      </c>
      <c r="B110" s="265" t="s">
        <v>56</v>
      </c>
      <c r="C110" s="269"/>
      <c r="D110" s="61">
        <v>979</v>
      </c>
      <c r="E110" s="106">
        <v>1004</v>
      </c>
      <c r="F110" s="57" t="s">
        <v>86</v>
      </c>
      <c r="G110" s="103"/>
      <c r="H110" s="37">
        <f>H111</f>
        <v>4246.9</v>
      </c>
      <c r="I110" s="91"/>
    </row>
    <row r="111" spans="1:8" ht="19.5" customHeight="1">
      <c r="A111" s="57" t="s">
        <v>229</v>
      </c>
      <c r="B111" s="265" t="s">
        <v>96</v>
      </c>
      <c r="C111" s="269"/>
      <c r="D111" s="61">
        <v>979</v>
      </c>
      <c r="E111" s="40">
        <v>1004</v>
      </c>
      <c r="F111" s="57" t="s">
        <v>86</v>
      </c>
      <c r="G111" s="36">
        <v>300</v>
      </c>
      <c r="H111" s="42">
        <v>4246.9</v>
      </c>
    </row>
    <row r="112" spans="1:9" s="3" customFormat="1" ht="18.75" customHeight="1">
      <c r="A112" s="59" t="s">
        <v>41</v>
      </c>
      <c r="B112" s="281" t="s">
        <v>95</v>
      </c>
      <c r="C112" s="282"/>
      <c r="D112" s="107">
        <v>979</v>
      </c>
      <c r="E112" s="108">
        <v>1100</v>
      </c>
      <c r="F112" s="58"/>
      <c r="G112" s="44"/>
      <c r="H112" s="32">
        <f>H113</f>
        <v>1300</v>
      </c>
      <c r="I112" s="12"/>
    </row>
    <row r="113" spans="1:9" s="88" customFormat="1" ht="24.75" customHeight="1">
      <c r="A113" s="57" t="s">
        <v>42</v>
      </c>
      <c r="B113" s="272" t="s">
        <v>521</v>
      </c>
      <c r="C113" s="273"/>
      <c r="D113" s="61">
        <v>979</v>
      </c>
      <c r="E113" s="217">
        <v>1102</v>
      </c>
      <c r="F113" s="57"/>
      <c r="G113" s="36"/>
      <c r="H113" s="37">
        <f>H114</f>
        <v>1300</v>
      </c>
      <c r="I113" s="91"/>
    </row>
    <row r="114" spans="1:8" ht="52.5" customHeight="1">
      <c r="A114" s="57" t="s">
        <v>231</v>
      </c>
      <c r="B114" s="271" t="s">
        <v>382</v>
      </c>
      <c r="C114" s="271"/>
      <c r="D114" s="61">
        <v>979</v>
      </c>
      <c r="E114" s="62" t="s">
        <v>520</v>
      </c>
      <c r="F114" s="57">
        <v>5120000240</v>
      </c>
      <c r="G114" s="39"/>
      <c r="H114" s="42">
        <f>H115</f>
        <v>1300</v>
      </c>
    </row>
    <row r="115" spans="1:8" ht="25.5" customHeight="1">
      <c r="A115" s="57" t="s">
        <v>232</v>
      </c>
      <c r="B115" s="265" t="s">
        <v>92</v>
      </c>
      <c r="C115" s="275"/>
      <c r="D115" s="61">
        <v>979</v>
      </c>
      <c r="E115" s="62" t="s">
        <v>520</v>
      </c>
      <c r="F115" s="57">
        <v>5120000240</v>
      </c>
      <c r="G115" s="39" t="s">
        <v>91</v>
      </c>
      <c r="H115" s="37">
        <v>1300</v>
      </c>
    </row>
    <row r="116" spans="1:9" s="113" customFormat="1" ht="18.75" customHeight="1">
      <c r="A116" s="59" t="s">
        <v>233</v>
      </c>
      <c r="B116" s="309" t="s">
        <v>109</v>
      </c>
      <c r="C116" s="310"/>
      <c r="D116" s="107">
        <v>979</v>
      </c>
      <c r="E116" s="111" t="s">
        <v>110</v>
      </c>
      <c r="F116" s="59"/>
      <c r="G116" s="94"/>
      <c r="H116" s="32">
        <f>H117</f>
        <v>2000</v>
      </c>
      <c r="I116" s="112"/>
    </row>
    <row r="117" spans="1:9" s="110" customFormat="1" ht="19.5" customHeight="1">
      <c r="A117" s="57" t="s">
        <v>234</v>
      </c>
      <c r="B117" s="114" t="s">
        <v>108</v>
      </c>
      <c r="C117" s="63"/>
      <c r="D117" s="61">
        <v>979</v>
      </c>
      <c r="E117" s="62" t="s">
        <v>59</v>
      </c>
      <c r="F117" s="57"/>
      <c r="G117" s="39"/>
      <c r="H117" s="37">
        <f>H118</f>
        <v>2000</v>
      </c>
      <c r="I117" s="109"/>
    </row>
    <row r="118" spans="1:9" s="88" customFormat="1" ht="30.75" customHeight="1">
      <c r="A118" s="57" t="s">
        <v>235</v>
      </c>
      <c r="B118" s="265" t="s">
        <v>58</v>
      </c>
      <c r="C118" s="275"/>
      <c r="D118" s="115">
        <v>979</v>
      </c>
      <c r="E118" s="62" t="s">
        <v>59</v>
      </c>
      <c r="F118" s="57">
        <v>4570000250</v>
      </c>
      <c r="G118" s="116"/>
      <c r="H118" s="117">
        <f>H119</f>
        <v>2000</v>
      </c>
      <c r="I118" s="91"/>
    </row>
    <row r="119" spans="1:9" s="88" customFormat="1" ht="24" customHeight="1">
      <c r="A119" s="57" t="s">
        <v>236</v>
      </c>
      <c r="B119" s="265" t="s">
        <v>92</v>
      </c>
      <c r="C119" s="269"/>
      <c r="D119" s="61">
        <v>979</v>
      </c>
      <c r="E119" s="62" t="s">
        <v>59</v>
      </c>
      <c r="F119" s="57">
        <v>4570000250</v>
      </c>
      <c r="G119" s="36">
        <v>200</v>
      </c>
      <c r="H119" s="37">
        <v>2000</v>
      </c>
      <c r="I119" s="91"/>
    </row>
    <row r="120" spans="1:8" ht="17.25" customHeight="1">
      <c r="A120" s="155"/>
      <c r="B120" s="290" t="s">
        <v>60</v>
      </c>
      <c r="C120" s="291"/>
      <c r="D120" s="156"/>
      <c r="E120" s="157"/>
      <c r="F120" s="158"/>
      <c r="G120" s="159"/>
      <c r="H120" s="160">
        <f>H25+H9</f>
        <v>155483.5</v>
      </c>
    </row>
    <row r="121" spans="1:8" ht="26.25" customHeight="1">
      <c r="A121" s="82"/>
      <c r="B121" s="67"/>
      <c r="C121" s="68"/>
      <c r="F121" s="69"/>
      <c r="G121" s="70"/>
      <c r="H121" s="71"/>
    </row>
    <row r="122" spans="1:8" ht="14.25" customHeight="1">
      <c r="A122" s="82"/>
      <c r="B122" s="68"/>
      <c r="C122" s="72"/>
      <c r="F122" s="73"/>
      <c r="G122" s="74"/>
      <c r="H122" s="75"/>
    </row>
    <row r="123" spans="2:6" ht="31.5" customHeight="1">
      <c r="B123" s="72"/>
      <c r="F123" s="73"/>
    </row>
    <row r="124" ht="12.75" customHeight="1">
      <c r="F124" s="73"/>
    </row>
    <row r="125" ht="12.75" customHeight="1">
      <c r="F125" s="73"/>
    </row>
    <row r="126" ht="9.75" customHeight="1">
      <c r="F126" s="73"/>
    </row>
    <row r="127" ht="14.25" customHeight="1">
      <c r="F127" s="73"/>
    </row>
    <row r="128" ht="12.75">
      <c r="F128" s="73"/>
    </row>
    <row r="129" ht="22.5" customHeight="1">
      <c r="F129" s="73"/>
    </row>
    <row r="130" ht="23.25" customHeight="1">
      <c r="F130" s="73"/>
    </row>
    <row r="131" ht="10.5" customHeight="1">
      <c r="F131" s="73"/>
    </row>
    <row r="132" ht="12.75">
      <c r="F132" s="73"/>
    </row>
    <row r="133" ht="12.75">
      <c r="F133" s="73"/>
    </row>
    <row r="134" ht="12.75">
      <c r="F134" s="73"/>
    </row>
    <row r="135" ht="12.75">
      <c r="F135" s="73"/>
    </row>
    <row r="136" ht="12.75">
      <c r="F136" s="73"/>
    </row>
    <row r="137" ht="12.75">
      <c r="F137" s="73"/>
    </row>
    <row r="138" ht="12.75">
      <c r="F138" s="73"/>
    </row>
    <row r="139" ht="12.75">
      <c r="F139" s="73"/>
    </row>
    <row r="140" ht="12.75">
      <c r="F140" s="73"/>
    </row>
    <row r="141" ht="12.75">
      <c r="F141" s="73"/>
    </row>
    <row r="142" ht="12.75">
      <c r="F142" s="73"/>
    </row>
    <row r="143" ht="12.75">
      <c r="F143" s="73"/>
    </row>
    <row r="144" ht="12.75">
      <c r="F144" s="73"/>
    </row>
  </sheetData>
  <sheetProtection selectLockedCells="1" selectUnlockedCells="1"/>
  <mergeCells count="122">
    <mergeCell ref="B34:C34"/>
    <mergeCell ref="B40:C40"/>
    <mergeCell ref="B42:C42"/>
    <mergeCell ref="B31:C31"/>
    <mergeCell ref="B116:C116"/>
    <mergeCell ref="B95:C95"/>
    <mergeCell ref="B77:C77"/>
    <mergeCell ref="B73:C73"/>
    <mergeCell ref="B67:C67"/>
    <mergeCell ref="B17:C17"/>
    <mergeCell ref="B18:C18"/>
    <mergeCell ref="B47:C47"/>
    <mergeCell ref="B41:C41"/>
    <mergeCell ref="B46:C46"/>
    <mergeCell ref="A5:H5"/>
    <mergeCell ref="B32:C32"/>
    <mergeCell ref="B37:C37"/>
    <mergeCell ref="A4:H4"/>
    <mergeCell ref="B36:C36"/>
    <mergeCell ref="F6:F8"/>
    <mergeCell ref="G6:G8"/>
    <mergeCell ref="B13:C13"/>
    <mergeCell ref="B30:C30"/>
    <mergeCell ref="B10:C10"/>
    <mergeCell ref="E6:E8"/>
    <mergeCell ref="B19:C19"/>
    <mergeCell ref="B20:C20"/>
    <mergeCell ref="H6:H8"/>
    <mergeCell ref="B9:C9"/>
    <mergeCell ref="B15:C15"/>
    <mergeCell ref="B16:C16"/>
    <mergeCell ref="B11:C11"/>
    <mergeCell ref="B12:C12"/>
    <mergeCell ref="B14:C14"/>
    <mergeCell ref="A6:A8"/>
    <mergeCell ref="B35:C35"/>
    <mergeCell ref="B33:C33"/>
    <mergeCell ref="B62:C62"/>
    <mergeCell ref="B53:C53"/>
    <mergeCell ref="B60:C60"/>
    <mergeCell ref="B61:C61"/>
    <mergeCell ref="B21:C21"/>
    <mergeCell ref="B27:C27"/>
    <mergeCell ref="B26:C26"/>
    <mergeCell ref="B6:C8"/>
    <mergeCell ref="B54:C54"/>
    <mergeCell ref="B44:C44"/>
    <mergeCell ref="B48:C48"/>
    <mergeCell ref="B49:C49"/>
    <mergeCell ref="B50:C50"/>
    <mergeCell ref="B51:C51"/>
    <mergeCell ref="B45:C45"/>
    <mergeCell ref="B22:C22"/>
    <mergeCell ref="B39:C39"/>
    <mergeCell ref="B120:C120"/>
    <mergeCell ref="B118:C118"/>
    <mergeCell ref="B119:C119"/>
    <mergeCell ref="B59:C59"/>
    <mergeCell ref="B58:C58"/>
    <mergeCell ref="B52:C52"/>
    <mergeCell ref="B65:C65"/>
    <mergeCell ref="B66:C66"/>
    <mergeCell ref="B68:C68"/>
    <mergeCell ref="B69:C69"/>
    <mergeCell ref="B25:C25"/>
    <mergeCell ref="B28:C28"/>
    <mergeCell ref="B29:C29"/>
    <mergeCell ref="B38:C38"/>
    <mergeCell ref="B64:C64"/>
    <mergeCell ref="B74:C74"/>
    <mergeCell ref="B63:C63"/>
    <mergeCell ref="B55:C55"/>
    <mergeCell ref="B56:C56"/>
    <mergeCell ref="B71:C71"/>
    <mergeCell ref="B79:C79"/>
    <mergeCell ref="B80:C80"/>
    <mergeCell ref="B81:C81"/>
    <mergeCell ref="B82:C82"/>
    <mergeCell ref="B57:C57"/>
    <mergeCell ref="B75:C75"/>
    <mergeCell ref="B76:C76"/>
    <mergeCell ref="B78:C78"/>
    <mergeCell ref="B70:C70"/>
    <mergeCell ref="B72:C72"/>
    <mergeCell ref="B87:C87"/>
    <mergeCell ref="B98:C98"/>
    <mergeCell ref="B99:C99"/>
    <mergeCell ref="B105:C105"/>
    <mergeCell ref="B103:C103"/>
    <mergeCell ref="B83:C83"/>
    <mergeCell ref="B84:C84"/>
    <mergeCell ref="B85:C85"/>
    <mergeCell ref="B86:C86"/>
    <mergeCell ref="B91:C91"/>
    <mergeCell ref="B115:C115"/>
    <mergeCell ref="B93:C93"/>
    <mergeCell ref="B94:C94"/>
    <mergeCell ref="B100:C100"/>
    <mergeCell ref="B96:C96"/>
    <mergeCell ref="B97:C97"/>
    <mergeCell ref="B112:C112"/>
    <mergeCell ref="B107:C107"/>
    <mergeCell ref="C2:H2"/>
    <mergeCell ref="F1:H1"/>
    <mergeCell ref="B111:C111"/>
    <mergeCell ref="B106:C106"/>
    <mergeCell ref="B108:C108"/>
    <mergeCell ref="D6:D8"/>
    <mergeCell ref="B23:C23"/>
    <mergeCell ref="B104:C104"/>
    <mergeCell ref="B101:C101"/>
    <mergeCell ref="B102:C102"/>
    <mergeCell ref="B24:C24"/>
    <mergeCell ref="B43:C43"/>
    <mergeCell ref="B110:C110"/>
    <mergeCell ref="B109:C109"/>
    <mergeCell ref="B114:C114"/>
    <mergeCell ref="B113:C113"/>
    <mergeCell ref="B92:C92"/>
    <mergeCell ref="B88:C88"/>
    <mergeCell ref="B89:C89"/>
    <mergeCell ref="B90:C90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zoomScale="130" zoomScaleNormal="130" workbookViewId="0" topLeftCell="A85">
      <selection activeCell="P105" sqref="P105"/>
    </sheetView>
  </sheetViews>
  <sheetFormatPr defaultColWidth="9.00390625" defaultRowHeight="12.75"/>
  <cols>
    <col min="1" max="1" width="6.625" style="80" customWidth="1"/>
    <col min="2" max="2" width="9.125" style="24" customWidth="1"/>
    <col min="3" max="3" width="35.625" style="24" customWidth="1"/>
    <col min="4" max="4" width="8.875" style="26" customWidth="1"/>
    <col min="5" max="5" width="8.75390625" style="26" customWidth="1"/>
    <col min="6" max="6" width="6.875" style="26" customWidth="1"/>
    <col min="7" max="7" width="9.375" style="26" customWidth="1"/>
    <col min="8" max="8" width="9.875" style="7" customWidth="1"/>
  </cols>
  <sheetData>
    <row r="1" spans="4:8" ht="12.75" customHeight="1">
      <c r="D1" s="88"/>
      <c r="E1" s="227" t="s">
        <v>489</v>
      </c>
      <c r="F1" s="227"/>
      <c r="G1" s="227"/>
      <c r="H1" s="227"/>
    </row>
    <row r="2" spans="4:8" ht="26.25" customHeight="1">
      <c r="D2" s="226" t="s">
        <v>537</v>
      </c>
      <c r="E2" s="274"/>
      <c r="F2" s="274"/>
      <c r="G2" s="274"/>
      <c r="H2" s="274"/>
    </row>
    <row r="3" spans="4:6" ht="13.5" customHeight="1">
      <c r="D3" s="16"/>
      <c r="E3" s="88"/>
      <c r="F3" s="88"/>
    </row>
    <row r="4" spans="1:8" s="1" customFormat="1" ht="53.25" customHeight="1">
      <c r="A4" s="306" t="s">
        <v>480</v>
      </c>
      <c r="B4" s="306"/>
      <c r="C4" s="306"/>
      <c r="D4" s="306"/>
      <c r="E4" s="306"/>
      <c r="F4" s="306"/>
      <c r="G4" s="306"/>
      <c r="H4" s="5"/>
    </row>
    <row r="5" spans="1:8" s="1" customFormat="1" ht="12" customHeight="1">
      <c r="A5" s="305"/>
      <c r="B5" s="305"/>
      <c r="C5" s="305"/>
      <c r="D5" s="305"/>
      <c r="E5" s="305"/>
      <c r="F5" s="305"/>
      <c r="G5" s="305"/>
      <c r="H5" s="5"/>
    </row>
    <row r="6" spans="1:8" s="1" customFormat="1" ht="12.75" customHeight="1">
      <c r="A6" s="341" t="s">
        <v>0</v>
      </c>
      <c r="B6" s="344" t="s">
        <v>1</v>
      </c>
      <c r="C6" s="345"/>
      <c r="D6" s="350" t="s">
        <v>250</v>
      </c>
      <c r="E6" s="350" t="s">
        <v>3</v>
      </c>
      <c r="F6" s="350" t="s">
        <v>251</v>
      </c>
      <c r="G6" s="350" t="s">
        <v>252</v>
      </c>
      <c r="H6" s="5"/>
    </row>
    <row r="7" spans="1:8" s="1" customFormat="1" ht="12.75">
      <c r="A7" s="342"/>
      <c r="B7" s="346"/>
      <c r="C7" s="347"/>
      <c r="D7" s="351"/>
      <c r="E7" s="351"/>
      <c r="F7" s="351"/>
      <c r="G7" s="351"/>
      <c r="H7" s="5"/>
    </row>
    <row r="8" spans="1:8" s="1" customFormat="1" ht="15" customHeight="1">
      <c r="A8" s="343"/>
      <c r="B8" s="348"/>
      <c r="C8" s="349"/>
      <c r="D8" s="352"/>
      <c r="E8" s="352"/>
      <c r="F8" s="352"/>
      <c r="G8" s="352"/>
      <c r="H8" s="5"/>
    </row>
    <row r="9" spans="1:8" s="23" customFormat="1" ht="24" customHeight="1">
      <c r="A9" s="56" t="s">
        <v>6</v>
      </c>
      <c r="B9" s="335" t="s">
        <v>100</v>
      </c>
      <c r="C9" s="336"/>
      <c r="D9" s="122" t="s">
        <v>237</v>
      </c>
      <c r="E9" s="30"/>
      <c r="F9" s="31"/>
      <c r="G9" s="27">
        <f>G10+G13+G24+G36+G39</f>
        <v>64262.600000000006</v>
      </c>
      <c r="H9" s="22"/>
    </row>
    <row r="10" spans="1:8" s="1" customFormat="1" ht="24.75" customHeight="1">
      <c r="A10" s="133" t="s">
        <v>253</v>
      </c>
      <c r="B10" s="337" t="s">
        <v>88</v>
      </c>
      <c r="C10" s="338"/>
      <c r="D10" s="123" t="s">
        <v>238</v>
      </c>
      <c r="E10" s="35"/>
      <c r="F10" s="36"/>
      <c r="G10" s="127">
        <f>G11</f>
        <v>1223.4</v>
      </c>
      <c r="H10" s="5"/>
    </row>
    <row r="11" spans="1:8" s="1" customFormat="1" ht="24" customHeight="1">
      <c r="A11" s="38" t="s">
        <v>254</v>
      </c>
      <c r="B11" s="265" t="s">
        <v>65</v>
      </c>
      <c r="C11" s="266"/>
      <c r="D11" s="34" t="s">
        <v>66</v>
      </c>
      <c r="E11" s="38"/>
      <c r="F11" s="39"/>
      <c r="G11" s="37">
        <f>SUM(G12)</f>
        <v>1223.4</v>
      </c>
      <c r="H11" s="5"/>
    </row>
    <row r="12" spans="1:8" s="1" customFormat="1" ht="65.25" customHeight="1">
      <c r="A12" s="57" t="s">
        <v>255</v>
      </c>
      <c r="B12" s="265" t="s">
        <v>89</v>
      </c>
      <c r="C12" s="266"/>
      <c r="D12" s="34" t="s">
        <v>66</v>
      </c>
      <c r="E12" s="38" t="s">
        <v>67</v>
      </c>
      <c r="F12" s="39" t="s">
        <v>87</v>
      </c>
      <c r="G12" s="37">
        <v>1223.4</v>
      </c>
      <c r="H12" s="5"/>
    </row>
    <row r="13" spans="1:8" s="1" customFormat="1" ht="36" customHeight="1">
      <c r="A13" s="133" t="s">
        <v>256</v>
      </c>
      <c r="B13" s="337" t="s">
        <v>102</v>
      </c>
      <c r="C13" s="338"/>
      <c r="D13" s="123" t="s">
        <v>239</v>
      </c>
      <c r="E13" s="38"/>
      <c r="F13" s="39"/>
      <c r="G13" s="127">
        <f>G14+G16+G18+G22</f>
        <v>23638.9</v>
      </c>
      <c r="H13" s="5"/>
    </row>
    <row r="14" spans="1:8" s="1" customFormat="1" ht="40.5" customHeight="1">
      <c r="A14" s="38" t="s">
        <v>257</v>
      </c>
      <c r="B14" s="265" t="s">
        <v>8</v>
      </c>
      <c r="C14" s="266"/>
      <c r="D14" s="34" t="s">
        <v>9</v>
      </c>
      <c r="E14" s="38" t="s">
        <v>68</v>
      </c>
      <c r="F14" s="36"/>
      <c r="G14" s="42">
        <f>G15</f>
        <v>1865.2</v>
      </c>
      <c r="H14" s="6"/>
    </row>
    <row r="15" spans="1:8" s="1" customFormat="1" ht="52.5" customHeight="1">
      <c r="A15" s="57" t="s">
        <v>258</v>
      </c>
      <c r="B15" s="312" t="s">
        <v>89</v>
      </c>
      <c r="C15" s="313"/>
      <c r="D15" s="34" t="s">
        <v>9</v>
      </c>
      <c r="E15" s="38" t="s">
        <v>68</v>
      </c>
      <c r="F15" s="36">
        <v>100</v>
      </c>
      <c r="G15" s="37">
        <v>1865.2</v>
      </c>
      <c r="H15" s="5"/>
    </row>
    <row r="16" spans="1:8" s="1" customFormat="1" ht="53.25" customHeight="1">
      <c r="A16" s="38" t="s">
        <v>259</v>
      </c>
      <c r="B16" s="265" t="s">
        <v>11</v>
      </c>
      <c r="C16" s="266"/>
      <c r="D16" s="34" t="s">
        <v>9</v>
      </c>
      <c r="E16" s="38" t="s">
        <v>69</v>
      </c>
      <c r="F16" s="36"/>
      <c r="G16" s="37">
        <f>G17</f>
        <v>202.8</v>
      </c>
      <c r="H16" s="5"/>
    </row>
    <row r="17" spans="1:8" s="1" customFormat="1" ht="57.75" customHeight="1">
      <c r="A17" s="38" t="s">
        <v>260</v>
      </c>
      <c r="B17" s="312" t="s">
        <v>89</v>
      </c>
      <c r="C17" s="313"/>
      <c r="D17" s="34" t="s">
        <v>9</v>
      </c>
      <c r="E17" s="38" t="s">
        <v>69</v>
      </c>
      <c r="F17" s="36">
        <v>100</v>
      </c>
      <c r="G17" s="37">
        <v>202.8</v>
      </c>
      <c r="H17" s="5"/>
    </row>
    <row r="18" spans="1:8" s="1" customFormat="1" ht="29.25" customHeight="1">
      <c r="A18" s="38" t="s">
        <v>261</v>
      </c>
      <c r="B18" s="265" t="s">
        <v>12</v>
      </c>
      <c r="C18" s="266"/>
      <c r="D18" s="34" t="s">
        <v>9</v>
      </c>
      <c r="E18" s="38" t="s">
        <v>71</v>
      </c>
      <c r="F18" s="36"/>
      <c r="G18" s="37">
        <f>G19+G20+G21</f>
        <v>21414.4</v>
      </c>
      <c r="H18" s="5"/>
    </row>
    <row r="19" spans="1:8" s="1" customFormat="1" ht="60.75" customHeight="1">
      <c r="A19" s="57" t="s">
        <v>262</v>
      </c>
      <c r="B19" s="312" t="s">
        <v>89</v>
      </c>
      <c r="C19" s="313"/>
      <c r="D19" s="34" t="s">
        <v>9</v>
      </c>
      <c r="E19" s="38" t="s">
        <v>71</v>
      </c>
      <c r="F19" s="36">
        <v>100</v>
      </c>
      <c r="G19" s="37">
        <v>5673.4</v>
      </c>
      <c r="H19" s="5"/>
    </row>
    <row r="20" spans="1:8" s="1" customFormat="1" ht="24.75" customHeight="1">
      <c r="A20" s="57" t="s">
        <v>263</v>
      </c>
      <c r="B20" s="265" t="s">
        <v>92</v>
      </c>
      <c r="C20" s="266"/>
      <c r="D20" s="34" t="s">
        <v>9</v>
      </c>
      <c r="E20" s="38" t="s">
        <v>71</v>
      </c>
      <c r="F20" s="36">
        <v>200</v>
      </c>
      <c r="G20" s="37">
        <v>15710</v>
      </c>
      <c r="H20" s="5"/>
    </row>
    <row r="21" spans="1:8" s="78" customFormat="1" ht="18" customHeight="1">
      <c r="A21" s="57" t="s">
        <v>264</v>
      </c>
      <c r="B21" s="265" t="s">
        <v>129</v>
      </c>
      <c r="C21" s="266"/>
      <c r="D21" s="34" t="s">
        <v>9</v>
      </c>
      <c r="E21" s="38" t="s">
        <v>71</v>
      </c>
      <c r="F21" s="36">
        <v>800</v>
      </c>
      <c r="G21" s="54">
        <v>31</v>
      </c>
      <c r="H21" s="77"/>
    </row>
    <row r="22" spans="1:8" s="78" customFormat="1" ht="22.5" customHeight="1">
      <c r="A22" s="133" t="s">
        <v>261</v>
      </c>
      <c r="B22" s="265" t="s">
        <v>40</v>
      </c>
      <c r="C22" s="266"/>
      <c r="D22" s="34" t="s">
        <v>9</v>
      </c>
      <c r="E22" s="38" t="s">
        <v>81</v>
      </c>
      <c r="F22" s="36"/>
      <c r="G22" s="79">
        <f>SUM(G23)</f>
        <v>156.5</v>
      </c>
      <c r="H22" s="77"/>
    </row>
    <row r="23" spans="1:8" s="78" customFormat="1" ht="18" customHeight="1">
      <c r="A23" s="57" t="s">
        <v>262</v>
      </c>
      <c r="B23" s="265" t="s">
        <v>129</v>
      </c>
      <c r="C23" s="266"/>
      <c r="D23" s="34" t="s">
        <v>9</v>
      </c>
      <c r="E23" s="38" t="s">
        <v>81</v>
      </c>
      <c r="F23" s="39" t="s">
        <v>99</v>
      </c>
      <c r="G23" s="79">
        <v>156.5</v>
      </c>
      <c r="H23" s="77"/>
    </row>
    <row r="24" spans="1:8" s="76" customFormat="1" ht="36.75" customHeight="1">
      <c r="A24" s="133" t="s">
        <v>266</v>
      </c>
      <c r="B24" s="318" t="s">
        <v>104</v>
      </c>
      <c r="C24" s="325"/>
      <c r="D24" s="123" t="s">
        <v>241</v>
      </c>
      <c r="E24" s="57"/>
      <c r="F24" s="36"/>
      <c r="G24" s="128">
        <f>G25+G27+G31+G33</f>
        <v>28229.200000000004</v>
      </c>
      <c r="H24" s="87"/>
    </row>
    <row r="25" spans="1:8" s="1" customFormat="1" ht="24" customHeight="1">
      <c r="A25" s="38" t="s">
        <v>267</v>
      </c>
      <c r="B25" s="265" t="s">
        <v>16</v>
      </c>
      <c r="C25" s="266"/>
      <c r="D25" s="34" t="s">
        <v>17</v>
      </c>
      <c r="E25" s="38" t="s">
        <v>72</v>
      </c>
      <c r="F25" s="36"/>
      <c r="G25" s="42">
        <f>G26</f>
        <v>1223.4</v>
      </c>
      <c r="H25" s="5"/>
    </row>
    <row r="26" spans="1:8" s="15" customFormat="1" ht="62.25" customHeight="1">
      <c r="A26" s="38" t="s">
        <v>268</v>
      </c>
      <c r="B26" s="312" t="s">
        <v>89</v>
      </c>
      <c r="C26" s="313"/>
      <c r="D26" s="34" t="s">
        <v>17</v>
      </c>
      <c r="E26" s="38" t="s">
        <v>72</v>
      </c>
      <c r="F26" s="36">
        <v>100</v>
      </c>
      <c r="G26" s="42">
        <v>1223.4</v>
      </c>
      <c r="H26" s="14"/>
    </row>
    <row r="27" spans="1:8" s="88" customFormat="1" ht="27" customHeight="1">
      <c r="A27" s="38" t="s">
        <v>269</v>
      </c>
      <c r="B27" s="265" t="s">
        <v>20</v>
      </c>
      <c r="C27" s="266"/>
      <c r="D27" s="34" t="s">
        <v>17</v>
      </c>
      <c r="E27" s="38" t="s">
        <v>73</v>
      </c>
      <c r="F27" s="36"/>
      <c r="G27" s="42">
        <f>G28+G29+G30</f>
        <v>25252.9</v>
      </c>
      <c r="H27" s="9"/>
    </row>
    <row r="28" spans="1:8" ht="51" customHeight="1">
      <c r="A28" s="38" t="s">
        <v>270</v>
      </c>
      <c r="B28" s="312" t="s">
        <v>89</v>
      </c>
      <c r="C28" s="313"/>
      <c r="D28" s="34" t="s">
        <v>17</v>
      </c>
      <c r="E28" s="38" t="s">
        <v>73</v>
      </c>
      <c r="F28" s="36">
        <v>100</v>
      </c>
      <c r="G28" s="37">
        <v>19616.2</v>
      </c>
      <c r="H28" s="9"/>
    </row>
    <row r="29" spans="1:8" s="3" customFormat="1" ht="24.75" customHeight="1">
      <c r="A29" s="38" t="s">
        <v>271</v>
      </c>
      <c r="B29" s="312" t="s">
        <v>92</v>
      </c>
      <c r="C29" s="313"/>
      <c r="D29" s="43" t="s">
        <v>17</v>
      </c>
      <c r="E29" s="38" t="s">
        <v>73</v>
      </c>
      <c r="F29" s="44">
        <v>200</v>
      </c>
      <c r="G29" s="45">
        <v>5616.6</v>
      </c>
      <c r="H29" s="13"/>
    </row>
    <row r="30" spans="1:8" ht="14.25" customHeight="1">
      <c r="A30" s="38" t="s">
        <v>272</v>
      </c>
      <c r="B30" s="312" t="s">
        <v>129</v>
      </c>
      <c r="C30" s="313"/>
      <c r="D30" s="34" t="s">
        <v>17</v>
      </c>
      <c r="E30" s="38" t="s">
        <v>73</v>
      </c>
      <c r="F30" s="36">
        <v>800</v>
      </c>
      <c r="G30" s="46">
        <v>20.1</v>
      </c>
      <c r="H30" s="8"/>
    </row>
    <row r="31" spans="1:8" s="3" customFormat="1" ht="43.5" customHeight="1">
      <c r="A31" s="38" t="s">
        <v>273</v>
      </c>
      <c r="B31" s="265" t="s">
        <v>23</v>
      </c>
      <c r="C31" s="266"/>
      <c r="D31" s="34" t="s">
        <v>17</v>
      </c>
      <c r="E31" s="49" t="s">
        <v>74</v>
      </c>
      <c r="F31" s="36"/>
      <c r="G31" s="42">
        <f>G32</f>
        <v>6.9</v>
      </c>
      <c r="H31" s="12"/>
    </row>
    <row r="32" spans="1:8" s="3" customFormat="1" ht="22.5" customHeight="1">
      <c r="A32" s="38" t="s">
        <v>274</v>
      </c>
      <c r="B32" s="312" t="s">
        <v>92</v>
      </c>
      <c r="C32" s="313"/>
      <c r="D32" s="34" t="s">
        <v>17</v>
      </c>
      <c r="E32" s="49" t="s">
        <v>74</v>
      </c>
      <c r="F32" s="36">
        <v>200</v>
      </c>
      <c r="G32" s="37">
        <v>6.9</v>
      </c>
      <c r="H32" s="12"/>
    </row>
    <row r="33" spans="1:8" s="88" customFormat="1" ht="39.75" customHeight="1">
      <c r="A33" s="38" t="s">
        <v>275</v>
      </c>
      <c r="B33" s="265" t="s">
        <v>57</v>
      </c>
      <c r="C33" s="266"/>
      <c r="D33" s="34" t="s">
        <v>17</v>
      </c>
      <c r="E33" s="49" t="s">
        <v>75</v>
      </c>
      <c r="F33" s="36"/>
      <c r="G33" s="37">
        <f>SUM(G34,G35)</f>
        <v>1746</v>
      </c>
      <c r="H33" s="91"/>
    </row>
    <row r="34" spans="1:8" s="88" customFormat="1" ht="48" customHeight="1">
      <c r="A34" s="57" t="s">
        <v>276</v>
      </c>
      <c r="B34" s="312" t="s">
        <v>89</v>
      </c>
      <c r="C34" s="313"/>
      <c r="D34" s="34" t="s">
        <v>17</v>
      </c>
      <c r="E34" s="49" t="s">
        <v>75</v>
      </c>
      <c r="F34" s="36">
        <v>100</v>
      </c>
      <c r="G34" s="37">
        <v>1619.8</v>
      </c>
      <c r="H34" s="91"/>
    </row>
    <row r="35" spans="1:8" s="3" customFormat="1" ht="21.75" customHeight="1">
      <c r="A35" s="57" t="s">
        <v>277</v>
      </c>
      <c r="B35" s="312" t="s">
        <v>92</v>
      </c>
      <c r="C35" s="313"/>
      <c r="D35" s="43" t="s">
        <v>17</v>
      </c>
      <c r="E35" s="49" t="s">
        <v>75</v>
      </c>
      <c r="F35" s="36">
        <v>200</v>
      </c>
      <c r="G35" s="37">
        <v>126.2</v>
      </c>
      <c r="H35" s="12"/>
    </row>
    <row r="36" spans="1:8" s="3" customFormat="1" ht="17.25" customHeight="1">
      <c r="A36" s="133" t="s">
        <v>278</v>
      </c>
      <c r="B36" s="318" t="s">
        <v>105</v>
      </c>
      <c r="C36" s="325"/>
      <c r="D36" s="123" t="s">
        <v>242</v>
      </c>
      <c r="E36" s="49"/>
      <c r="F36" s="36"/>
      <c r="G36" s="127">
        <f>G37</f>
        <v>30</v>
      </c>
      <c r="H36" s="12"/>
    </row>
    <row r="37" spans="1:8" s="3" customFormat="1" ht="22.5" customHeight="1">
      <c r="A37" s="38" t="s">
        <v>279</v>
      </c>
      <c r="B37" s="265" t="s">
        <v>26</v>
      </c>
      <c r="C37" s="266"/>
      <c r="D37" s="34" t="s">
        <v>27</v>
      </c>
      <c r="E37" s="38" t="s">
        <v>77</v>
      </c>
      <c r="F37" s="39"/>
      <c r="G37" s="42">
        <f>G38</f>
        <v>30</v>
      </c>
      <c r="H37" s="12"/>
    </row>
    <row r="38" spans="1:7" ht="13.5" customHeight="1">
      <c r="A38" s="38" t="s">
        <v>280</v>
      </c>
      <c r="B38" s="284" t="s">
        <v>76</v>
      </c>
      <c r="C38" s="285"/>
      <c r="D38" s="51" t="s">
        <v>27</v>
      </c>
      <c r="E38" s="49" t="s">
        <v>77</v>
      </c>
      <c r="F38" s="39" t="s">
        <v>28</v>
      </c>
      <c r="G38" s="37">
        <v>30</v>
      </c>
    </row>
    <row r="39" spans="1:8" s="88" customFormat="1" ht="24.75" customHeight="1">
      <c r="A39" s="133" t="s">
        <v>281</v>
      </c>
      <c r="B39" s="330" t="s">
        <v>230</v>
      </c>
      <c r="C39" s="330"/>
      <c r="D39" s="123" t="s">
        <v>240</v>
      </c>
      <c r="E39" s="52"/>
      <c r="F39" s="36"/>
      <c r="G39" s="127">
        <f>G40+G44+G46+G48</f>
        <v>11141.099999999999</v>
      </c>
      <c r="H39" s="91"/>
    </row>
    <row r="40" spans="1:8" s="88" customFormat="1" ht="28.5" customHeight="1">
      <c r="A40" s="38" t="s">
        <v>282</v>
      </c>
      <c r="B40" s="265" t="s">
        <v>32</v>
      </c>
      <c r="C40" s="266"/>
      <c r="D40" s="34" t="s">
        <v>33</v>
      </c>
      <c r="E40" s="49" t="s">
        <v>78</v>
      </c>
      <c r="F40" s="39"/>
      <c r="G40" s="37">
        <f>G41+G42+G43</f>
        <v>10651.099999999999</v>
      </c>
      <c r="H40" s="91"/>
    </row>
    <row r="41" spans="1:8" s="88" customFormat="1" ht="50.25" customHeight="1">
      <c r="A41" s="38" t="s">
        <v>283</v>
      </c>
      <c r="B41" s="312" t="s">
        <v>89</v>
      </c>
      <c r="C41" s="313"/>
      <c r="D41" s="34" t="s">
        <v>33</v>
      </c>
      <c r="E41" s="49" t="s">
        <v>78</v>
      </c>
      <c r="F41" s="39" t="s">
        <v>87</v>
      </c>
      <c r="G41" s="37">
        <v>9931.3</v>
      </c>
      <c r="H41" s="91"/>
    </row>
    <row r="42" spans="1:8" s="88" customFormat="1" ht="25.5" customHeight="1">
      <c r="A42" s="38" t="s">
        <v>284</v>
      </c>
      <c r="B42" s="312" t="s">
        <v>92</v>
      </c>
      <c r="C42" s="313"/>
      <c r="D42" s="34" t="s">
        <v>33</v>
      </c>
      <c r="E42" s="49" t="s">
        <v>78</v>
      </c>
      <c r="F42" s="39" t="s">
        <v>91</v>
      </c>
      <c r="G42" s="37">
        <v>705.8</v>
      </c>
      <c r="H42" s="91"/>
    </row>
    <row r="43" spans="1:8" s="88" customFormat="1" ht="17.25" customHeight="1">
      <c r="A43" s="38" t="s">
        <v>285</v>
      </c>
      <c r="B43" s="312" t="s">
        <v>129</v>
      </c>
      <c r="C43" s="313"/>
      <c r="D43" s="34" t="s">
        <v>33</v>
      </c>
      <c r="E43" s="49" t="s">
        <v>78</v>
      </c>
      <c r="F43" s="36">
        <v>800</v>
      </c>
      <c r="G43" s="54">
        <v>14</v>
      </c>
      <c r="H43" s="91"/>
    </row>
    <row r="44" spans="1:8" s="88" customFormat="1" ht="41.25" customHeight="1">
      <c r="A44" s="38" t="s">
        <v>286</v>
      </c>
      <c r="B44" s="265" t="s">
        <v>36</v>
      </c>
      <c r="C44" s="266"/>
      <c r="D44" s="34" t="s">
        <v>33</v>
      </c>
      <c r="E44" s="38" t="s">
        <v>79</v>
      </c>
      <c r="F44" s="39"/>
      <c r="G44" s="37">
        <f>G45</f>
        <v>20</v>
      </c>
      <c r="H44" s="10"/>
    </row>
    <row r="45" spans="1:7" ht="24.75" customHeight="1">
      <c r="A45" s="38" t="s">
        <v>287</v>
      </c>
      <c r="B45" s="312" t="s">
        <v>92</v>
      </c>
      <c r="C45" s="313"/>
      <c r="D45" s="34" t="s">
        <v>33</v>
      </c>
      <c r="E45" s="38" t="s">
        <v>79</v>
      </c>
      <c r="F45" s="39" t="s">
        <v>91</v>
      </c>
      <c r="G45" s="37">
        <v>20</v>
      </c>
    </row>
    <row r="46" spans="1:8" s="88" customFormat="1" ht="27" customHeight="1">
      <c r="A46" s="38" t="s">
        <v>288</v>
      </c>
      <c r="B46" s="265" t="s">
        <v>61</v>
      </c>
      <c r="C46" s="266"/>
      <c r="D46" s="34" t="s">
        <v>33</v>
      </c>
      <c r="E46" s="38" t="s">
        <v>80</v>
      </c>
      <c r="F46" s="36"/>
      <c r="G46" s="42">
        <f>G47</f>
        <v>120</v>
      </c>
      <c r="H46" s="91"/>
    </row>
    <row r="47" spans="1:7" ht="30.75" customHeight="1">
      <c r="A47" s="57" t="s">
        <v>289</v>
      </c>
      <c r="B47" s="312" t="s">
        <v>92</v>
      </c>
      <c r="C47" s="313"/>
      <c r="D47" s="34" t="s">
        <v>33</v>
      </c>
      <c r="E47" s="38" t="s">
        <v>80</v>
      </c>
      <c r="F47" s="36">
        <v>200</v>
      </c>
      <c r="G47" s="42">
        <v>120</v>
      </c>
    </row>
    <row r="48" spans="1:7" ht="67.5" customHeight="1">
      <c r="A48" s="38" t="s">
        <v>358</v>
      </c>
      <c r="B48" s="265" t="s">
        <v>357</v>
      </c>
      <c r="C48" s="266"/>
      <c r="D48" s="34" t="s">
        <v>33</v>
      </c>
      <c r="E48" s="38" t="s">
        <v>356</v>
      </c>
      <c r="F48" s="36"/>
      <c r="G48" s="42">
        <f>G49</f>
        <v>350</v>
      </c>
    </row>
    <row r="49" spans="1:7" ht="30.75" customHeight="1">
      <c r="A49" s="57" t="s">
        <v>359</v>
      </c>
      <c r="B49" s="312" t="s">
        <v>92</v>
      </c>
      <c r="C49" s="313"/>
      <c r="D49" s="34" t="s">
        <v>33</v>
      </c>
      <c r="E49" s="38" t="s">
        <v>356</v>
      </c>
      <c r="F49" s="36">
        <v>200</v>
      </c>
      <c r="G49" s="42">
        <v>350</v>
      </c>
    </row>
    <row r="50" spans="1:8" s="90" customFormat="1" ht="27.75" customHeight="1">
      <c r="A50" s="56" t="s">
        <v>14</v>
      </c>
      <c r="B50" s="318" t="s">
        <v>128</v>
      </c>
      <c r="C50" s="325"/>
      <c r="D50" s="122" t="s">
        <v>239</v>
      </c>
      <c r="E50" s="95"/>
      <c r="F50" s="31"/>
      <c r="G50" s="129">
        <f>G51</f>
        <v>1400</v>
      </c>
      <c r="H50" s="89"/>
    </row>
    <row r="51" spans="1:8" s="21" customFormat="1" ht="50.25" customHeight="1">
      <c r="A51" s="133" t="s">
        <v>290</v>
      </c>
      <c r="B51" s="320" t="s">
        <v>107</v>
      </c>
      <c r="C51" s="327"/>
      <c r="D51" s="123" t="s">
        <v>243</v>
      </c>
      <c r="E51" s="38"/>
      <c r="F51" s="36"/>
      <c r="G51" s="127">
        <f>G52</f>
        <v>1400</v>
      </c>
      <c r="H51" s="97"/>
    </row>
    <row r="52" spans="1:12" s="88" customFormat="1" ht="62.25" customHeight="1">
      <c r="A52" s="38" t="s">
        <v>291</v>
      </c>
      <c r="B52" s="271" t="s">
        <v>381</v>
      </c>
      <c r="C52" s="271"/>
      <c r="D52" s="34" t="s">
        <v>43</v>
      </c>
      <c r="E52" s="38" t="s">
        <v>82</v>
      </c>
      <c r="F52" s="36"/>
      <c r="G52" s="42">
        <f>G53</f>
        <v>1400</v>
      </c>
      <c r="H52" s="91"/>
      <c r="L52" s="16"/>
    </row>
    <row r="53" spans="1:7" ht="35.25" customHeight="1">
      <c r="A53" s="38" t="s">
        <v>292</v>
      </c>
      <c r="B53" s="312" t="s">
        <v>13</v>
      </c>
      <c r="C53" s="313"/>
      <c r="D53" s="34" t="s">
        <v>43</v>
      </c>
      <c r="E53" s="38" t="s">
        <v>82</v>
      </c>
      <c r="F53" s="36">
        <v>200</v>
      </c>
      <c r="G53" s="42">
        <v>1400</v>
      </c>
    </row>
    <row r="54" spans="1:8" s="90" customFormat="1" ht="18" customHeight="1">
      <c r="A54" s="133" t="s">
        <v>293</v>
      </c>
      <c r="B54" s="332" t="s">
        <v>125</v>
      </c>
      <c r="C54" s="333"/>
      <c r="D54" s="122" t="s">
        <v>241</v>
      </c>
      <c r="E54" s="95"/>
      <c r="F54" s="31"/>
      <c r="G54" s="129">
        <f>G55+G60</f>
        <v>425</v>
      </c>
      <c r="H54" s="89"/>
    </row>
    <row r="55" spans="1:8" s="88" customFormat="1" ht="18" customHeight="1">
      <c r="A55" s="133" t="s">
        <v>294</v>
      </c>
      <c r="B55" s="318" t="s">
        <v>124</v>
      </c>
      <c r="C55" s="325"/>
      <c r="D55" s="123" t="s">
        <v>237</v>
      </c>
      <c r="E55" s="38"/>
      <c r="F55" s="36"/>
      <c r="G55" s="129">
        <f>G56+G58</f>
        <v>405</v>
      </c>
      <c r="H55" s="91"/>
    </row>
    <row r="56" spans="1:8" s="88" customFormat="1" ht="30" customHeight="1">
      <c r="A56" s="38" t="s">
        <v>295</v>
      </c>
      <c r="B56" s="265" t="s">
        <v>44</v>
      </c>
      <c r="C56" s="266"/>
      <c r="D56" s="34" t="s">
        <v>45</v>
      </c>
      <c r="E56" s="57">
        <v>5100000101</v>
      </c>
      <c r="F56" s="36"/>
      <c r="G56" s="37">
        <f>G57</f>
        <v>380</v>
      </c>
      <c r="H56" s="10"/>
    </row>
    <row r="57" spans="1:8" s="88" customFormat="1" ht="27" customHeight="1">
      <c r="A57" s="38" t="s">
        <v>296</v>
      </c>
      <c r="B57" s="312" t="s">
        <v>93</v>
      </c>
      <c r="C57" s="313"/>
      <c r="D57" s="34" t="s">
        <v>45</v>
      </c>
      <c r="E57" s="57">
        <v>5100000101</v>
      </c>
      <c r="F57" s="36">
        <v>200</v>
      </c>
      <c r="G57" s="37">
        <v>380</v>
      </c>
      <c r="H57" s="10"/>
    </row>
    <row r="58" spans="1:8" s="88" customFormat="1" ht="18.75" customHeight="1">
      <c r="A58" s="38" t="s">
        <v>297</v>
      </c>
      <c r="B58" s="265" t="s">
        <v>46</v>
      </c>
      <c r="C58" s="266"/>
      <c r="D58" s="34" t="s">
        <v>45</v>
      </c>
      <c r="E58" s="57">
        <v>5100000102</v>
      </c>
      <c r="F58" s="44"/>
      <c r="G58" s="37">
        <f>G59</f>
        <v>25</v>
      </c>
      <c r="H58" s="91"/>
    </row>
    <row r="59" spans="1:8" s="88" customFormat="1" ht="27.75" customHeight="1">
      <c r="A59" s="38" t="s">
        <v>298</v>
      </c>
      <c r="B59" s="312" t="s">
        <v>93</v>
      </c>
      <c r="C59" s="313"/>
      <c r="D59" s="34" t="s">
        <v>45</v>
      </c>
      <c r="E59" s="57">
        <v>5100000102</v>
      </c>
      <c r="F59" s="36">
        <v>200</v>
      </c>
      <c r="G59" s="37">
        <v>25</v>
      </c>
      <c r="H59" s="91"/>
    </row>
    <row r="60" spans="1:8" s="88" customFormat="1" ht="22.5" customHeight="1">
      <c r="A60" s="133" t="s">
        <v>299</v>
      </c>
      <c r="B60" s="332" t="s">
        <v>249</v>
      </c>
      <c r="C60" s="334"/>
      <c r="D60" s="123" t="s">
        <v>244</v>
      </c>
      <c r="E60" s="57"/>
      <c r="F60" s="36"/>
      <c r="G60" s="27">
        <f>G61</f>
        <v>20</v>
      </c>
      <c r="H60" s="91"/>
    </row>
    <row r="61" spans="1:8" s="88" customFormat="1" ht="48.75" customHeight="1">
      <c r="A61" s="38" t="s">
        <v>300</v>
      </c>
      <c r="B61" s="271" t="s">
        <v>388</v>
      </c>
      <c r="C61" s="271"/>
      <c r="D61" s="34" t="s">
        <v>47</v>
      </c>
      <c r="E61" s="57">
        <v>3450000120</v>
      </c>
      <c r="F61" s="36"/>
      <c r="G61" s="37">
        <f>SUM(G62)</f>
        <v>20</v>
      </c>
      <c r="H61" s="91"/>
    </row>
    <row r="62" spans="1:7" ht="24.75" customHeight="1">
      <c r="A62" s="38" t="s">
        <v>301</v>
      </c>
      <c r="B62" s="312" t="s">
        <v>92</v>
      </c>
      <c r="C62" s="313"/>
      <c r="D62" s="34" t="s">
        <v>47</v>
      </c>
      <c r="E62" s="57">
        <v>3450000120</v>
      </c>
      <c r="F62" s="36">
        <v>200</v>
      </c>
      <c r="G62" s="48">
        <v>20</v>
      </c>
    </row>
    <row r="63" spans="1:8" s="90" customFormat="1" ht="18.75" customHeight="1">
      <c r="A63" s="133" t="s">
        <v>302</v>
      </c>
      <c r="B63" s="318" t="s">
        <v>121</v>
      </c>
      <c r="C63" s="325"/>
      <c r="D63" s="122" t="s">
        <v>245</v>
      </c>
      <c r="E63" s="59"/>
      <c r="F63" s="31"/>
      <c r="G63" s="130">
        <f>G64</f>
        <v>53000</v>
      </c>
      <c r="H63" s="89"/>
    </row>
    <row r="64" spans="1:7" ht="21.75" customHeight="1">
      <c r="A64" s="133" t="s">
        <v>303</v>
      </c>
      <c r="B64" s="318" t="s">
        <v>120</v>
      </c>
      <c r="C64" s="325"/>
      <c r="D64" s="123" t="s">
        <v>239</v>
      </c>
      <c r="E64" s="58"/>
      <c r="F64" s="44"/>
      <c r="G64" s="127">
        <f>G65+G67</f>
        <v>53000</v>
      </c>
    </row>
    <row r="65" spans="1:8" s="88" customFormat="1" ht="41.25" customHeight="1">
      <c r="A65" s="38" t="s">
        <v>304</v>
      </c>
      <c r="B65" s="271" t="s">
        <v>387</v>
      </c>
      <c r="C65" s="271"/>
      <c r="D65" s="34" t="s">
        <v>48</v>
      </c>
      <c r="E65" s="57">
        <v>6000000131</v>
      </c>
      <c r="F65" s="36"/>
      <c r="G65" s="42">
        <f>G66</f>
        <v>36743</v>
      </c>
      <c r="H65" s="91"/>
    </row>
    <row r="66" spans="1:8" s="2" customFormat="1" ht="23.25" customHeight="1">
      <c r="A66" s="38" t="s">
        <v>305</v>
      </c>
      <c r="B66" s="312" t="s">
        <v>93</v>
      </c>
      <c r="C66" s="313"/>
      <c r="D66" s="34" t="s">
        <v>48</v>
      </c>
      <c r="E66" s="57">
        <v>6000000131</v>
      </c>
      <c r="F66" s="36">
        <v>200</v>
      </c>
      <c r="G66" s="37">
        <v>36743</v>
      </c>
      <c r="H66" s="11"/>
    </row>
    <row r="67" spans="1:8" s="2" customFormat="1" ht="45.75" customHeight="1">
      <c r="A67" s="38"/>
      <c r="B67" s="271" t="s">
        <v>523</v>
      </c>
      <c r="C67" s="271"/>
      <c r="D67" s="34" t="s">
        <v>48</v>
      </c>
      <c r="E67" s="57">
        <v>6000000132</v>
      </c>
      <c r="F67" s="36"/>
      <c r="G67" s="37">
        <f>SUM(G68)</f>
        <v>16257</v>
      </c>
      <c r="H67" s="11"/>
    </row>
    <row r="68" spans="1:8" s="2" customFormat="1" ht="23.25" customHeight="1">
      <c r="A68" s="38"/>
      <c r="B68" s="312" t="s">
        <v>93</v>
      </c>
      <c r="C68" s="313"/>
      <c r="D68" s="34" t="s">
        <v>48</v>
      </c>
      <c r="E68" s="57">
        <v>6000000132</v>
      </c>
      <c r="F68" s="36">
        <v>200</v>
      </c>
      <c r="G68" s="37">
        <v>16257</v>
      </c>
      <c r="H68" s="11"/>
    </row>
    <row r="69" spans="1:8" s="90" customFormat="1" ht="17.25" customHeight="1">
      <c r="A69" s="133" t="s">
        <v>306</v>
      </c>
      <c r="B69" s="332" t="s">
        <v>119</v>
      </c>
      <c r="C69" s="333"/>
      <c r="D69" s="122" t="s">
        <v>246</v>
      </c>
      <c r="E69" s="59"/>
      <c r="F69" s="31"/>
      <c r="G69" s="27">
        <f>G70</f>
        <v>20</v>
      </c>
      <c r="H69" s="89"/>
    </row>
    <row r="70" spans="1:10" s="88" customFormat="1" ht="26.25" customHeight="1">
      <c r="A70" s="133" t="s">
        <v>307</v>
      </c>
      <c r="B70" s="320" t="s">
        <v>117</v>
      </c>
      <c r="C70" s="327"/>
      <c r="D70" s="123" t="s">
        <v>245</v>
      </c>
      <c r="E70" s="57"/>
      <c r="F70" s="36"/>
      <c r="G70" s="127">
        <f>G71</f>
        <v>20</v>
      </c>
      <c r="H70" s="91"/>
      <c r="J70" s="17"/>
    </row>
    <row r="71" spans="1:8" s="3" customFormat="1" ht="24.75" customHeight="1">
      <c r="A71" s="38" t="s">
        <v>308</v>
      </c>
      <c r="B71" s="265" t="s">
        <v>83</v>
      </c>
      <c r="C71" s="266"/>
      <c r="D71" s="34" t="s">
        <v>84</v>
      </c>
      <c r="E71" s="57">
        <v>4100000170</v>
      </c>
      <c r="F71" s="36"/>
      <c r="G71" s="37">
        <f>SUM(G72)</f>
        <v>20</v>
      </c>
      <c r="H71" s="12"/>
    </row>
    <row r="72" spans="1:8" ht="29.25" customHeight="1">
      <c r="A72" s="38" t="s">
        <v>309</v>
      </c>
      <c r="B72" s="312" t="s">
        <v>92</v>
      </c>
      <c r="C72" s="313"/>
      <c r="D72" s="34" t="s">
        <v>84</v>
      </c>
      <c r="E72" s="57">
        <v>4100000170</v>
      </c>
      <c r="F72" s="36">
        <v>200</v>
      </c>
      <c r="G72" s="45">
        <v>20</v>
      </c>
      <c r="H72" s="10"/>
    </row>
    <row r="73" spans="1:8" s="90" customFormat="1" ht="19.5" customHeight="1">
      <c r="A73" s="133" t="s">
        <v>310</v>
      </c>
      <c r="B73" s="318" t="s">
        <v>115</v>
      </c>
      <c r="C73" s="325"/>
      <c r="D73" s="122" t="s">
        <v>247</v>
      </c>
      <c r="E73" s="59"/>
      <c r="F73" s="31"/>
      <c r="G73" s="27">
        <f>G74+G77+G80</f>
        <v>1190</v>
      </c>
      <c r="H73" s="99"/>
    </row>
    <row r="74" spans="1:8" s="88" customFormat="1" ht="36" customHeight="1">
      <c r="A74" s="133" t="s">
        <v>311</v>
      </c>
      <c r="B74" s="320" t="s">
        <v>114</v>
      </c>
      <c r="C74" s="327"/>
      <c r="D74" s="123" t="s">
        <v>245</v>
      </c>
      <c r="E74" s="57"/>
      <c r="F74" s="36"/>
      <c r="G74" s="127">
        <f>G75</f>
        <v>150</v>
      </c>
      <c r="H74" s="91"/>
    </row>
    <row r="75" spans="1:8" s="88" customFormat="1" ht="66" customHeight="1">
      <c r="A75" s="38" t="s">
        <v>312</v>
      </c>
      <c r="B75" s="265" t="s">
        <v>49</v>
      </c>
      <c r="C75" s="266"/>
      <c r="D75" s="34" t="s">
        <v>50</v>
      </c>
      <c r="E75" s="57">
        <v>4280000180</v>
      </c>
      <c r="F75" s="36"/>
      <c r="G75" s="42">
        <f>G76</f>
        <v>150</v>
      </c>
      <c r="H75" s="91"/>
    </row>
    <row r="76" spans="1:7" ht="24.75" customHeight="1">
      <c r="A76" s="38" t="s">
        <v>313</v>
      </c>
      <c r="B76" s="312" t="s">
        <v>92</v>
      </c>
      <c r="C76" s="313"/>
      <c r="D76" s="34" t="s">
        <v>50</v>
      </c>
      <c r="E76" s="57">
        <v>4280000180</v>
      </c>
      <c r="F76" s="36">
        <v>200</v>
      </c>
      <c r="G76" s="37">
        <v>150</v>
      </c>
    </row>
    <row r="77" spans="1:8" s="88" customFormat="1" ht="24.75" customHeight="1">
      <c r="A77" s="133" t="s">
        <v>314</v>
      </c>
      <c r="B77" s="318" t="s">
        <v>519</v>
      </c>
      <c r="C77" s="325"/>
      <c r="D77" s="123" t="s">
        <v>247</v>
      </c>
      <c r="E77" s="57"/>
      <c r="F77" s="36"/>
      <c r="G77" s="127">
        <f>G78</f>
        <v>700</v>
      </c>
      <c r="H77" s="91"/>
    </row>
    <row r="78" spans="1:8" s="88" customFormat="1" ht="36.75" customHeight="1">
      <c r="A78" s="38" t="s">
        <v>315</v>
      </c>
      <c r="B78" s="265" t="s">
        <v>389</v>
      </c>
      <c r="C78" s="266"/>
      <c r="D78" s="34" t="s">
        <v>51</v>
      </c>
      <c r="E78" s="57">
        <v>4310000190</v>
      </c>
      <c r="F78" s="39"/>
      <c r="G78" s="37">
        <f>G79</f>
        <v>700</v>
      </c>
      <c r="H78" s="91"/>
    </row>
    <row r="79" spans="1:7" ht="22.5" customHeight="1">
      <c r="A79" s="38" t="s">
        <v>316</v>
      </c>
      <c r="B79" s="328" t="s">
        <v>92</v>
      </c>
      <c r="C79" s="329"/>
      <c r="D79" s="51" t="s">
        <v>51</v>
      </c>
      <c r="E79" s="57">
        <v>4310000190</v>
      </c>
      <c r="F79" s="39" t="s">
        <v>91</v>
      </c>
      <c r="G79" s="37">
        <v>700</v>
      </c>
    </row>
    <row r="80" spans="1:8" s="88" customFormat="1" ht="21.75" customHeight="1">
      <c r="A80" s="138" t="s">
        <v>317</v>
      </c>
      <c r="B80" s="330" t="s">
        <v>106</v>
      </c>
      <c r="C80" s="330"/>
      <c r="D80" s="141" t="s">
        <v>243</v>
      </c>
      <c r="E80" s="139"/>
      <c r="F80" s="36"/>
      <c r="G80" s="27">
        <f>G81+G83+G85+G87+G89</f>
        <v>340</v>
      </c>
      <c r="H80" s="91"/>
    </row>
    <row r="81" spans="1:8" s="88" customFormat="1" ht="50.25" customHeight="1">
      <c r="A81" s="38" t="s">
        <v>318</v>
      </c>
      <c r="B81" s="331" t="s">
        <v>386</v>
      </c>
      <c r="C81" s="331"/>
      <c r="D81" s="140" t="s">
        <v>52</v>
      </c>
      <c r="E81" s="57">
        <v>4310000490</v>
      </c>
      <c r="F81" s="39"/>
      <c r="G81" s="54">
        <f>G82</f>
        <v>100</v>
      </c>
      <c r="H81" s="91"/>
    </row>
    <row r="82" spans="1:8" ht="24.75" customHeight="1">
      <c r="A82" s="38" t="s">
        <v>319</v>
      </c>
      <c r="B82" s="312" t="s">
        <v>93</v>
      </c>
      <c r="C82" s="313"/>
      <c r="D82" s="34" t="s">
        <v>52</v>
      </c>
      <c r="E82" s="57">
        <v>4310000490</v>
      </c>
      <c r="F82" s="39" t="s">
        <v>91</v>
      </c>
      <c r="G82" s="54">
        <v>100</v>
      </c>
      <c r="H82" s="10"/>
    </row>
    <row r="83" spans="1:8" s="88" customFormat="1" ht="43.5" customHeight="1">
      <c r="A83" s="38" t="s">
        <v>320</v>
      </c>
      <c r="B83" s="265" t="s">
        <v>62</v>
      </c>
      <c r="C83" s="266"/>
      <c r="D83" s="34" t="s">
        <v>52</v>
      </c>
      <c r="E83" s="57">
        <v>4310000510</v>
      </c>
      <c r="F83" s="39"/>
      <c r="G83" s="54">
        <f>G84</f>
        <v>40</v>
      </c>
      <c r="H83" s="91"/>
    </row>
    <row r="84" spans="1:8" s="3" customFormat="1" ht="24" customHeight="1">
      <c r="A84" s="38" t="s">
        <v>321</v>
      </c>
      <c r="B84" s="312" t="s">
        <v>92</v>
      </c>
      <c r="C84" s="313"/>
      <c r="D84" s="34" t="s">
        <v>52</v>
      </c>
      <c r="E84" s="57">
        <v>4310000510</v>
      </c>
      <c r="F84" s="39" t="s">
        <v>91</v>
      </c>
      <c r="G84" s="54">
        <v>40</v>
      </c>
      <c r="H84" s="12"/>
    </row>
    <row r="85" spans="1:8" s="88" customFormat="1" ht="65.25" customHeight="1">
      <c r="A85" s="38" t="s">
        <v>322</v>
      </c>
      <c r="B85" s="271" t="s">
        <v>385</v>
      </c>
      <c r="C85" s="271"/>
      <c r="D85" s="34" t="s">
        <v>52</v>
      </c>
      <c r="E85" s="57">
        <v>4310000520</v>
      </c>
      <c r="F85" s="39"/>
      <c r="G85" s="54">
        <f>G86</f>
        <v>80</v>
      </c>
      <c r="H85" s="10"/>
    </row>
    <row r="86" spans="1:8" s="88" customFormat="1" ht="25.5" customHeight="1">
      <c r="A86" s="38" t="s">
        <v>323</v>
      </c>
      <c r="B86" s="312" t="s">
        <v>93</v>
      </c>
      <c r="C86" s="313"/>
      <c r="D86" s="34" t="s">
        <v>52</v>
      </c>
      <c r="E86" s="57">
        <v>4310000520</v>
      </c>
      <c r="F86" s="39" t="s">
        <v>91</v>
      </c>
      <c r="G86" s="54">
        <v>80</v>
      </c>
      <c r="H86" s="91"/>
    </row>
    <row r="87" spans="1:8" s="88" customFormat="1" ht="55.5" customHeight="1">
      <c r="A87" s="38" t="s">
        <v>324</v>
      </c>
      <c r="B87" s="312" t="s">
        <v>63</v>
      </c>
      <c r="C87" s="313"/>
      <c r="D87" s="34" t="s">
        <v>52</v>
      </c>
      <c r="E87" s="57">
        <v>4310000530</v>
      </c>
      <c r="F87" s="39"/>
      <c r="G87" s="54">
        <f>G88</f>
        <v>100</v>
      </c>
      <c r="H87" s="91"/>
    </row>
    <row r="88" spans="1:7" ht="25.5" customHeight="1">
      <c r="A88" s="38" t="s">
        <v>325</v>
      </c>
      <c r="B88" s="312" t="s">
        <v>92</v>
      </c>
      <c r="C88" s="313"/>
      <c r="D88" s="34" t="s">
        <v>52</v>
      </c>
      <c r="E88" s="57">
        <v>4310000530</v>
      </c>
      <c r="F88" s="39" t="s">
        <v>91</v>
      </c>
      <c r="G88" s="54">
        <v>100</v>
      </c>
    </row>
    <row r="89" spans="1:8" s="88" customFormat="1" ht="48" customHeight="1">
      <c r="A89" s="38" t="s">
        <v>326</v>
      </c>
      <c r="B89" s="265" t="s">
        <v>64</v>
      </c>
      <c r="C89" s="266"/>
      <c r="D89" s="34" t="s">
        <v>52</v>
      </c>
      <c r="E89" s="57">
        <v>4310000540</v>
      </c>
      <c r="F89" s="53"/>
      <c r="G89" s="54">
        <f>SUM(G90)</f>
        <v>20</v>
      </c>
      <c r="H89" s="10"/>
    </row>
    <row r="90" spans="1:7" ht="21.75" customHeight="1">
      <c r="A90" s="38" t="s">
        <v>327</v>
      </c>
      <c r="B90" s="312" t="s">
        <v>92</v>
      </c>
      <c r="C90" s="313"/>
      <c r="D90" s="34" t="s">
        <v>52</v>
      </c>
      <c r="E90" s="57">
        <v>4310000540</v>
      </c>
      <c r="F90" s="39" t="s">
        <v>91</v>
      </c>
      <c r="G90" s="54">
        <v>20</v>
      </c>
    </row>
    <row r="91" spans="1:8" s="90" customFormat="1" ht="20.25" customHeight="1">
      <c r="A91" s="134" t="s">
        <v>328</v>
      </c>
      <c r="B91" s="318" t="s">
        <v>113</v>
      </c>
      <c r="C91" s="325"/>
      <c r="D91" s="122" t="s">
        <v>248</v>
      </c>
      <c r="E91" s="59"/>
      <c r="F91" s="94"/>
      <c r="G91" s="27">
        <f>G92</f>
        <v>18200</v>
      </c>
      <c r="H91" s="89"/>
    </row>
    <row r="92" spans="1:8" s="88" customFormat="1" ht="19.5" customHeight="1">
      <c r="A92" s="133" t="s">
        <v>329</v>
      </c>
      <c r="B92" s="320" t="s">
        <v>111</v>
      </c>
      <c r="C92" s="327"/>
      <c r="D92" s="123" t="s">
        <v>237</v>
      </c>
      <c r="E92" s="85"/>
      <c r="F92" s="47"/>
      <c r="G92" s="131">
        <f>G93+G95+G97</f>
        <v>18200</v>
      </c>
      <c r="H92" s="10"/>
    </row>
    <row r="93" spans="1:8" s="88" customFormat="1" ht="59.25" customHeight="1">
      <c r="A93" s="38" t="s">
        <v>330</v>
      </c>
      <c r="B93" s="271" t="s">
        <v>384</v>
      </c>
      <c r="C93" s="271"/>
      <c r="D93" s="34" t="s">
        <v>53</v>
      </c>
      <c r="E93" s="57">
        <v>4500000201</v>
      </c>
      <c r="F93" s="103"/>
      <c r="G93" s="37">
        <f>G94</f>
        <v>13600</v>
      </c>
      <c r="H93" s="91"/>
    </row>
    <row r="94" spans="1:8" s="88" customFormat="1" ht="25.5" customHeight="1">
      <c r="A94" s="38" t="s">
        <v>331</v>
      </c>
      <c r="B94" s="312" t="s">
        <v>92</v>
      </c>
      <c r="C94" s="313"/>
      <c r="D94" s="34" t="s">
        <v>53</v>
      </c>
      <c r="E94" s="57">
        <v>4500000201</v>
      </c>
      <c r="F94" s="36">
        <v>200</v>
      </c>
      <c r="G94" s="37">
        <v>13600</v>
      </c>
      <c r="H94" s="91"/>
    </row>
    <row r="95" spans="1:8" s="88" customFormat="1" ht="48.75" customHeight="1">
      <c r="A95" s="38" t="s">
        <v>332</v>
      </c>
      <c r="B95" s="271" t="s">
        <v>383</v>
      </c>
      <c r="C95" s="271"/>
      <c r="D95" s="34" t="s">
        <v>53</v>
      </c>
      <c r="E95" s="57">
        <v>4500000560</v>
      </c>
      <c r="F95" s="36"/>
      <c r="G95" s="37">
        <f>G96</f>
        <v>4000</v>
      </c>
      <c r="H95" s="91"/>
    </row>
    <row r="96" spans="1:8" s="88" customFormat="1" ht="21.75" customHeight="1">
      <c r="A96" s="38" t="s">
        <v>333</v>
      </c>
      <c r="B96" s="312" t="s">
        <v>93</v>
      </c>
      <c r="C96" s="313"/>
      <c r="D96" s="34" t="s">
        <v>53</v>
      </c>
      <c r="E96" s="57">
        <v>4500000560</v>
      </c>
      <c r="F96" s="36">
        <v>200</v>
      </c>
      <c r="G96" s="37">
        <v>4000</v>
      </c>
      <c r="H96" s="91"/>
    </row>
    <row r="97" spans="1:8" s="88" customFormat="1" ht="113.25" customHeight="1">
      <c r="A97" s="38" t="s">
        <v>378</v>
      </c>
      <c r="B97" s="271" t="s">
        <v>353</v>
      </c>
      <c r="C97" s="271"/>
      <c r="D97" s="34" t="s">
        <v>53</v>
      </c>
      <c r="E97" s="57">
        <v>4500000660</v>
      </c>
      <c r="F97" s="36"/>
      <c r="G97" s="37">
        <f>G98</f>
        <v>600</v>
      </c>
      <c r="H97" s="91"/>
    </row>
    <row r="98" spans="1:8" s="88" customFormat="1" ht="22.5" customHeight="1">
      <c r="A98" s="38" t="s">
        <v>379</v>
      </c>
      <c r="B98" s="312" t="s">
        <v>93</v>
      </c>
      <c r="C98" s="313"/>
      <c r="D98" s="34" t="s">
        <v>53</v>
      </c>
      <c r="E98" s="57">
        <v>4500000660</v>
      </c>
      <c r="F98" s="36">
        <v>200</v>
      </c>
      <c r="G98" s="37">
        <v>600</v>
      </c>
      <c r="H98" s="91"/>
    </row>
    <row r="99" spans="1:8" s="90" customFormat="1" ht="21.75" customHeight="1">
      <c r="A99" s="133" t="s">
        <v>334</v>
      </c>
      <c r="B99" s="318" t="s">
        <v>97</v>
      </c>
      <c r="C99" s="325"/>
      <c r="D99" s="124">
        <v>10</v>
      </c>
      <c r="E99" s="59"/>
      <c r="F99" s="31"/>
      <c r="G99" s="27">
        <f>G100+G103</f>
        <v>13685.9</v>
      </c>
      <c r="H99" s="99"/>
    </row>
    <row r="100" spans="1:8" s="88" customFormat="1" ht="15" customHeight="1">
      <c r="A100" s="133" t="s">
        <v>335</v>
      </c>
      <c r="B100" s="320" t="s">
        <v>522</v>
      </c>
      <c r="C100" s="326"/>
      <c r="D100" s="123" t="s">
        <v>237</v>
      </c>
      <c r="E100" s="57"/>
      <c r="F100" s="36"/>
      <c r="G100" s="127">
        <f>G101</f>
        <v>1171.9</v>
      </c>
      <c r="H100" s="91"/>
    </row>
    <row r="101" spans="1:8" s="88" customFormat="1" ht="36.75" customHeight="1">
      <c r="A101" s="38" t="s">
        <v>336</v>
      </c>
      <c r="B101" s="265" t="s">
        <v>54</v>
      </c>
      <c r="C101" s="275"/>
      <c r="D101" s="40">
        <v>1001</v>
      </c>
      <c r="E101" s="57">
        <v>5050000230</v>
      </c>
      <c r="F101" s="39"/>
      <c r="G101" s="37">
        <f>G102</f>
        <v>1171.9</v>
      </c>
      <c r="H101" s="91"/>
    </row>
    <row r="102" spans="1:7" ht="18" customHeight="1">
      <c r="A102" s="38" t="s">
        <v>337</v>
      </c>
      <c r="B102" s="312" t="s">
        <v>96</v>
      </c>
      <c r="C102" s="317"/>
      <c r="D102" s="40">
        <v>1001</v>
      </c>
      <c r="E102" s="57">
        <v>5050000230</v>
      </c>
      <c r="F102" s="39" t="s">
        <v>98</v>
      </c>
      <c r="G102" s="37">
        <v>1171.9</v>
      </c>
    </row>
    <row r="103" spans="1:8" s="88" customFormat="1" ht="21.75" customHeight="1">
      <c r="A103" s="133" t="s">
        <v>338</v>
      </c>
      <c r="B103" s="318" t="s">
        <v>94</v>
      </c>
      <c r="C103" s="324"/>
      <c r="D103" s="123" t="s">
        <v>241</v>
      </c>
      <c r="E103" s="57"/>
      <c r="F103" s="39"/>
      <c r="G103" s="127">
        <f>G104+G106</f>
        <v>12514</v>
      </c>
      <c r="H103" s="91"/>
    </row>
    <row r="104" spans="1:8" s="88" customFormat="1" ht="39.75" customHeight="1">
      <c r="A104" s="38" t="s">
        <v>339</v>
      </c>
      <c r="B104" s="265" t="s">
        <v>55</v>
      </c>
      <c r="C104" s="275"/>
      <c r="D104" s="40">
        <v>1004</v>
      </c>
      <c r="E104" s="57" t="s">
        <v>85</v>
      </c>
      <c r="F104" s="36"/>
      <c r="G104" s="37">
        <f>G105</f>
        <v>8267.1</v>
      </c>
      <c r="H104" s="91"/>
    </row>
    <row r="105" spans="1:8" s="88" customFormat="1" ht="17.25" customHeight="1">
      <c r="A105" s="38" t="s">
        <v>340</v>
      </c>
      <c r="B105" s="312" t="s">
        <v>96</v>
      </c>
      <c r="C105" s="317"/>
      <c r="D105" s="40">
        <v>1004</v>
      </c>
      <c r="E105" s="57" t="s">
        <v>85</v>
      </c>
      <c r="F105" s="36">
        <v>300</v>
      </c>
      <c r="G105" s="37">
        <v>8267.1</v>
      </c>
      <c r="H105" s="91"/>
    </row>
    <row r="106" spans="1:8" s="88" customFormat="1" ht="39.75" customHeight="1">
      <c r="A106" s="38" t="s">
        <v>342</v>
      </c>
      <c r="B106" s="265" t="s">
        <v>56</v>
      </c>
      <c r="C106" s="275"/>
      <c r="D106" s="106">
        <v>1004</v>
      </c>
      <c r="E106" s="57" t="s">
        <v>86</v>
      </c>
      <c r="F106" s="103"/>
      <c r="G106" s="37">
        <f>G107</f>
        <v>4246.9</v>
      </c>
      <c r="H106" s="91"/>
    </row>
    <row r="107" spans="1:7" ht="19.5" customHeight="1">
      <c r="A107" s="38" t="s">
        <v>341</v>
      </c>
      <c r="B107" s="312" t="s">
        <v>96</v>
      </c>
      <c r="C107" s="317"/>
      <c r="D107" s="40">
        <v>1004</v>
      </c>
      <c r="E107" s="57" t="s">
        <v>86</v>
      </c>
      <c r="F107" s="36">
        <v>300</v>
      </c>
      <c r="G107" s="42">
        <v>4246.9</v>
      </c>
    </row>
    <row r="108" spans="1:8" s="3" customFormat="1" ht="18.75" customHeight="1">
      <c r="A108" s="133" t="s">
        <v>343</v>
      </c>
      <c r="B108" s="318" t="s">
        <v>95</v>
      </c>
      <c r="C108" s="319"/>
      <c r="D108" s="125">
        <v>11</v>
      </c>
      <c r="E108" s="58"/>
      <c r="F108" s="44"/>
      <c r="G108" s="27">
        <f>G109</f>
        <v>1300</v>
      </c>
      <c r="H108" s="12"/>
    </row>
    <row r="109" spans="1:8" s="88" customFormat="1" ht="24.75" customHeight="1">
      <c r="A109" s="133" t="s">
        <v>344</v>
      </c>
      <c r="B109" s="320" t="s">
        <v>521</v>
      </c>
      <c r="C109" s="321"/>
      <c r="D109" s="123" t="s">
        <v>238</v>
      </c>
      <c r="E109" s="57"/>
      <c r="F109" s="36"/>
      <c r="G109" s="127">
        <f>G110</f>
        <v>1300</v>
      </c>
      <c r="H109" s="91"/>
    </row>
    <row r="110" spans="1:7" ht="54" customHeight="1">
      <c r="A110" s="38" t="s">
        <v>345</v>
      </c>
      <c r="B110" s="271" t="s">
        <v>382</v>
      </c>
      <c r="C110" s="271"/>
      <c r="D110" s="62" t="s">
        <v>520</v>
      </c>
      <c r="E110" s="57">
        <v>5120000240</v>
      </c>
      <c r="F110" s="39"/>
      <c r="G110" s="42">
        <f>G111</f>
        <v>1300</v>
      </c>
    </row>
    <row r="111" spans="1:7" ht="29.25" customHeight="1">
      <c r="A111" s="38" t="s">
        <v>346</v>
      </c>
      <c r="B111" s="312" t="s">
        <v>92</v>
      </c>
      <c r="C111" s="317"/>
      <c r="D111" s="62" t="s">
        <v>520</v>
      </c>
      <c r="E111" s="57">
        <v>5120000240</v>
      </c>
      <c r="F111" s="39" t="s">
        <v>91</v>
      </c>
      <c r="G111" s="37">
        <v>1300</v>
      </c>
    </row>
    <row r="112" spans="1:8" s="113" customFormat="1" ht="18.75" customHeight="1">
      <c r="A112" s="133" t="s">
        <v>347</v>
      </c>
      <c r="B112" s="322" t="s">
        <v>109</v>
      </c>
      <c r="C112" s="323"/>
      <c r="D112" s="126" t="s">
        <v>244</v>
      </c>
      <c r="E112" s="59"/>
      <c r="F112" s="94"/>
      <c r="G112" s="27">
        <f>G113</f>
        <v>2000</v>
      </c>
      <c r="H112" s="112"/>
    </row>
    <row r="113" spans="1:8" s="110" customFormat="1" ht="19.5" customHeight="1">
      <c r="A113" s="133" t="s">
        <v>348</v>
      </c>
      <c r="B113" s="339" t="s">
        <v>108</v>
      </c>
      <c r="C113" s="340"/>
      <c r="D113" s="214" t="s">
        <v>238</v>
      </c>
      <c r="E113" s="57"/>
      <c r="F113" s="39"/>
      <c r="G113" s="127">
        <f>G114</f>
        <v>2000</v>
      </c>
      <c r="H113" s="109"/>
    </row>
    <row r="114" spans="1:8" s="88" customFormat="1" ht="30.75" customHeight="1">
      <c r="A114" s="38" t="s">
        <v>349</v>
      </c>
      <c r="B114" s="265" t="s">
        <v>58</v>
      </c>
      <c r="C114" s="275"/>
      <c r="D114" s="62" t="s">
        <v>59</v>
      </c>
      <c r="E114" s="57">
        <v>4570000250</v>
      </c>
      <c r="F114" s="116"/>
      <c r="G114" s="117">
        <f>G115</f>
        <v>2000</v>
      </c>
      <c r="H114" s="91"/>
    </row>
    <row r="115" spans="1:8" s="88" customFormat="1" ht="24" customHeight="1">
      <c r="A115" s="135" t="s">
        <v>350</v>
      </c>
      <c r="B115" s="312" t="s">
        <v>92</v>
      </c>
      <c r="C115" s="314"/>
      <c r="D115" s="132" t="s">
        <v>59</v>
      </c>
      <c r="E115" s="57">
        <v>4570000250</v>
      </c>
      <c r="F115" s="36">
        <v>200</v>
      </c>
      <c r="G115" s="37">
        <v>2000</v>
      </c>
      <c r="H115" s="91"/>
    </row>
    <row r="116" spans="1:7" ht="17.25" customHeight="1">
      <c r="A116" s="137"/>
      <c r="B116" s="315" t="s">
        <v>60</v>
      </c>
      <c r="C116" s="316"/>
      <c r="D116" s="65"/>
      <c r="E116" s="41"/>
      <c r="F116" s="66"/>
      <c r="G116" s="27">
        <f>G112+G108+G99+G91+G73+G69+G63+G54+G50+G9</f>
        <v>155483.5</v>
      </c>
    </row>
    <row r="117" spans="1:7" ht="26.25" customHeight="1">
      <c r="A117" s="136"/>
      <c r="B117" s="67"/>
      <c r="C117" s="68"/>
      <c r="E117" s="69"/>
      <c r="F117" s="70"/>
      <c r="G117" s="71"/>
    </row>
    <row r="118" spans="1:7" ht="14.25" customHeight="1">
      <c r="A118" s="82"/>
      <c r="B118" s="68"/>
      <c r="C118" s="72"/>
      <c r="E118" s="73"/>
      <c r="F118" s="74"/>
      <c r="G118" s="75"/>
    </row>
    <row r="119" spans="2:5" ht="31.5" customHeight="1">
      <c r="B119" s="72"/>
      <c r="E119" s="73"/>
    </row>
    <row r="120" ht="12.75" customHeight="1">
      <c r="E120" s="73"/>
    </row>
    <row r="121" ht="12.75" customHeight="1">
      <c r="E121" s="73"/>
    </row>
    <row r="122" ht="9.75" customHeight="1">
      <c r="E122" s="73"/>
    </row>
    <row r="123" ht="14.25" customHeight="1">
      <c r="E123" s="73"/>
    </row>
    <row r="124" ht="12.75">
      <c r="E124" s="73"/>
    </row>
    <row r="125" ht="22.5" customHeight="1">
      <c r="E125" s="73"/>
    </row>
    <row r="126" ht="23.25" customHeight="1">
      <c r="E126" s="73"/>
    </row>
    <row r="127" ht="10.5" customHeight="1">
      <c r="E127" s="73"/>
    </row>
    <row r="128" ht="12.75">
      <c r="E128" s="73"/>
    </row>
    <row r="129" ht="12.75">
      <c r="E129" s="73"/>
    </row>
    <row r="130" ht="12.75">
      <c r="E130" s="73"/>
    </row>
    <row r="131" ht="12.75">
      <c r="E131" s="73"/>
    </row>
    <row r="132" ht="12.75">
      <c r="E132" s="73"/>
    </row>
    <row r="133" ht="12.75">
      <c r="E133" s="73"/>
    </row>
    <row r="134" ht="12.75">
      <c r="E134" s="73"/>
    </row>
    <row r="135" ht="12.75">
      <c r="E135" s="73"/>
    </row>
    <row r="136" ht="12.75">
      <c r="E136" s="73"/>
    </row>
    <row r="137" ht="12.75">
      <c r="E137" s="73"/>
    </row>
    <row r="138" ht="12.75">
      <c r="E138" s="73"/>
    </row>
    <row r="139" ht="12.75">
      <c r="E139" s="73"/>
    </row>
    <row r="140" ht="12.75">
      <c r="E140" s="73"/>
    </row>
  </sheetData>
  <sheetProtection selectLockedCells="1" selectUnlockedCells="1"/>
  <mergeCells count="118">
    <mergeCell ref="A4:G4"/>
    <mergeCell ref="A5:G5"/>
    <mergeCell ref="A6:A8"/>
    <mergeCell ref="B6:C8"/>
    <mergeCell ref="D6:D8"/>
    <mergeCell ref="E6:E8"/>
    <mergeCell ref="F6:F8"/>
    <mergeCell ref="G6:G8"/>
    <mergeCell ref="B9:C9"/>
    <mergeCell ref="B10:C10"/>
    <mergeCell ref="B11:C11"/>
    <mergeCell ref="B12:C12"/>
    <mergeCell ref="B13:C13"/>
    <mergeCell ref="B113:C1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9:C69"/>
    <mergeCell ref="B67:C67"/>
    <mergeCell ref="B68:C68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114:C114"/>
    <mergeCell ref="B94:C94"/>
    <mergeCell ref="B95:C95"/>
    <mergeCell ref="B96:C96"/>
    <mergeCell ref="B99:C99"/>
    <mergeCell ref="B100:C100"/>
    <mergeCell ref="B101:C101"/>
    <mergeCell ref="B97:C97"/>
    <mergeCell ref="B98:C98"/>
    <mergeCell ref="B111:C111"/>
    <mergeCell ref="B112:C112"/>
    <mergeCell ref="B102:C102"/>
    <mergeCell ref="B103:C103"/>
    <mergeCell ref="B104:C104"/>
    <mergeCell ref="B105:C105"/>
    <mergeCell ref="B106:C106"/>
    <mergeCell ref="E1:H1"/>
    <mergeCell ref="D2:H2"/>
    <mergeCell ref="B49:C49"/>
    <mergeCell ref="B48:C48"/>
    <mergeCell ref="B115:C115"/>
    <mergeCell ref="B116:C116"/>
    <mergeCell ref="B107:C107"/>
    <mergeCell ref="B108:C108"/>
    <mergeCell ref="B109:C109"/>
    <mergeCell ref="B110:C110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6">
      <selection activeCell="F31" sqref="F31"/>
    </sheetView>
  </sheetViews>
  <sheetFormatPr defaultColWidth="9.00390625" defaultRowHeight="12.75"/>
  <cols>
    <col min="1" max="1" width="5.25390625" style="0" customWidth="1"/>
    <col min="3" max="3" width="40.375" style="0" customWidth="1"/>
    <col min="4" max="4" width="8.875" style="0" customWidth="1"/>
    <col min="5" max="5" width="9.875" style="0" customWidth="1"/>
    <col min="6" max="6" width="14.25390625" style="0" customWidth="1"/>
  </cols>
  <sheetData>
    <row r="1" spans="3:7" ht="12.75">
      <c r="C1" s="88"/>
      <c r="D1" s="88"/>
      <c r="E1" s="227" t="s">
        <v>376</v>
      </c>
      <c r="F1" s="227"/>
      <c r="G1" s="143"/>
    </row>
    <row r="2" spans="1:7" ht="30" customHeight="1">
      <c r="A2" s="20"/>
      <c r="B2" s="20"/>
      <c r="C2" s="226" t="s">
        <v>537</v>
      </c>
      <c r="D2" s="274"/>
      <c r="E2" s="274"/>
      <c r="F2" s="274"/>
      <c r="G2" s="18"/>
    </row>
    <row r="3" spans="1:6" ht="0.75" customHeight="1">
      <c r="A3" s="20"/>
      <c r="B3" s="20"/>
      <c r="C3" s="20"/>
      <c r="D3" s="20"/>
      <c r="E3" s="274"/>
      <c r="F3" s="274"/>
    </row>
    <row r="4" spans="1:6" ht="9.75" customHeight="1">
      <c r="A4" s="355" t="s">
        <v>482</v>
      </c>
      <c r="B4" s="355"/>
      <c r="C4" s="355"/>
      <c r="D4" s="355"/>
      <c r="E4" s="355"/>
      <c r="F4" s="355"/>
    </row>
    <row r="5" spans="1:6" ht="58.5" customHeight="1">
      <c r="A5" s="356"/>
      <c r="B5" s="356"/>
      <c r="C5" s="356"/>
      <c r="D5" s="356"/>
      <c r="E5" s="356"/>
      <c r="F5" s="356"/>
    </row>
    <row r="6" spans="1:6" ht="12.75" customHeight="1">
      <c r="A6" s="367" t="s">
        <v>0</v>
      </c>
      <c r="B6" s="370" t="s">
        <v>1</v>
      </c>
      <c r="C6" s="371"/>
      <c r="D6" s="376" t="s">
        <v>361</v>
      </c>
      <c r="E6" s="376" t="s">
        <v>360</v>
      </c>
      <c r="F6" s="376" t="s">
        <v>252</v>
      </c>
    </row>
    <row r="7" spans="1:6" ht="12.75" customHeight="1">
      <c r="A7" s="368"/>
      <c r="B7" s="372"/>
      <c r="C7" s="373"/>
      <c r="D7" s="377"/>
      <c r="E7" s="377"/>
      <c r="F7" s="377"/>
    </row>
    <row r="8" spans="1:6" ht="18.75" customHeight="1">
      <c r="A8" s="369"/>
      <c r="B8" s="374"/>
      <c r="C8" s="375"/>
      <c r="D8" s="378"/>
      <c r="E8" s="378"/>
      <c r="F8" s="378"/>
    </row>
    <row r="9" spans="1:6" ht="27.75" customHeight="1">
      <c r="A9" s="144" t="s">
        <v>6</v>
      </c>
      <c r="B9" s="379" t="s">
        <v>363</v>
      </c>
      <c r="C9" s="380"/>
      <c r="D9" s="146" t="s">
        <v>237</v>
      </c>
      <c r="E9" s="146" t="s">
        <v>362</v>
      </c>
      <c r="F9" s="145">
        <f>F10+F11+F12+F13+F14</f>
        <v>64262.6</v>
      </c>
    </row>
    <row r="10" spans="1:6" ht="44.25" customHeight="1">
      <c r="A10" s="147" t="s">
        <v>253</v>
      </c>
      <c r="B10" s="365" t="s">
        <v>88</v>
      </c>
      <c r="C10" s="366"/>
      <c r="D10" s="147" t="s">
        <v>237</v>
      </c>
      <c r="E10" s="147" t="s">
        <v>238</v>
      </c>
      <c r="F10" s="148">
        <v>1223.4</v>
      </c>
    </row>
    <row r="11" spans="1:6" ht="65.25" customHeight="1">
      <c r="A11" s="147" t="s">
        <v>256</v>
      </c>
      <c r="B11" s="365" t="s">
        <v>102</v>
      </c>
      <c r="C11" s="366"/>
      <c r="D11" s="147" t="s">
        <v>237</v>
      </c>
      <c r="E11" s="147" t="s">
        <v>239</v>
      </c>
      <c r="F11" s="148">
        <v>23638.9</v>
      </c>
    </row>
    <row r="12" spans="1:6" ht="54.75" customHeight="1">
      <c r="A12" s="147" t="s">
        <v>265</v>
      </c>
      <c r="B12" s="359" t="s">
        <v>104</v>
      </c>
      <c r="C12" s="360"/>
      <c r="D12" s="147" t="s">
        <v>237</v>
      </c>
      <c r="E12" s="147" t="s">
        <v>241</v>
      </c>
      <c r="F12" s="148">
        <v>28229.2</v>
      </c>
    </row>
    <row r="13" spans="1:6" ht="22.5" customHeight="1">
      <c r="A13" s="147" t="s">
        <v>266</v>
      </c>
      <c r="B13" s="365" t="s">
        <v>105</v>
      </c>
      <c r="C13" s="366"/>
      <c r="D13" s="147" t="s">
        <v>237</v>
      </c>
      <c r="E13" s="147" t="s">
        <v>242</v>
      </c>
      <c r="F13" s="148">
        <v>30</v>
      </c>
    </row>
    <row r="14" spans="1:6" ht="26.25" customHeight="1">
      <c r="A14" s="147" t="s">
        <v>278</v>
      </c>
      <c r="B14" s="359" t="s">
        <v>230</v>
      </c>
      <c r="C14" s="360"/>
      <c r="D14" s="147" t="s">
        <v>237</v>
      </c>
      <c r="E14" s="147" t="s">
        <v>240</v>
      </c>
      <c r="F14" s="149">
        <v>11141.1</v>
      </c>
    </row>
    <row r="15" spans="1:6" ht="38.25" customHeight="1">
      <c r="A15" s="144" t="s">
        <v>14</v>
      </c>
      <c r="B15" s="361" t="s">
        <v>128</v>
      </c>
      <c r="C15" s="362"/>
      <c r="D15" s="146" t="s">
        <v>239</v>
      </c>
      <c r="E15" s="146" t="s">
        <v>362</v>
      </c>
      <c r="F15" s="145">
        <f>F16</f>
        <v>1400</v>
      </c>
    </row>
    <row r="16" spans="1:6" ht="53.25" customHeight="1">
      <c r="A16" s="147" t="s">
        <v>290</v>
      </c>
      <c r="B16" s="359" t="s">
        <v>364</v>
      </c>
      <c r="C16" s="360"/>
      <c r="D16" s="147" t="s">
        <v>239</v>
      </c>
      <c r="E16" s="147" t="s">
        <v>243</v>
      </c>
      <c r="F16" s="148">
        <v>1400</v>
      </c>
    </row>
    <row r="17" spans="1:6" ht="23.25" customHeight="1">
      <c r="A17" s="144" t="s">
        <v>293</v>
      </c>
      <c r="B17" s="361" t="s">
        <v>125</v>
      </c>
      <c r="C17" s="362"/>
      <c r="D17" s="146" t="s">
        <v>241</v>
      </c>
      <c r="E17" s="146" t="s">
        <v>362</v>
      </c>
      <c r="F17" s="145">
        <f>F18+F19</f>
        <v>425</v>
      </c>
    </row>
    <row r="18" spans="1:6" ht="18.75" customHeight="1">
      <c r="A18" s="147" t="s">
        <v>294</v>
      </c>
      <c r="B18" s="359" t="s">
        <v>365</v>
      </c>
      <c r="C18" s="360"/>
      <c r="D18" s="147" t="s">
        <v>241</v>
      </c>
      <c r="E18" s="147" t="s">
        <v>237</v>
      </c>
      <c r="F18" s="148">
        <v>405</v>
      </c>
    </row>
    <row r="19" spans="1:6" ht="33" customHeight="1">
      <c r="A19" s="147" t="s">
        <v>299</v>
      </c>
      <c r="B19" s="359" t="s">
        <v>249</v>
      </c>
      <c r="C19" s="363"/>
      <c r="D19" s="147" t="s">
        <v>241</v>
      </c>
      <c r="E19" s="147" t="s">
        <v>244</v>
      </c>
      <c r="F19" s="148">
        <v>20</v>
      </c>
    </row>
    <row r="20" spans="1:6" ht="32.25" customHeight="1">
      <c r="A20" s="144" t="s">
        <v>302</v>
      </c>
      <c r="B20" s="361" t="s">
        <v>121</v>
      </c>
      <c r="C20" s="362"/>
      <c r="D20" s="146" t="s">
        <v>245</v>
      </c>
      <c r="E20" s="146" t="s">
        <v>362</v>
      </c>
      <c r="F20" s="145">
        <f>F21</f>
        <v>53000</v>
      </c>
    </row>
    <row r="21" spans="1:6" ht="18.75" customHeight="1">
      <c r="A21" s="147" t="s">
        <v>303</v>
      </c>
      <c r="B21" s="20" t="s">
        <v>366</v>
      </c>
      <c r="D21" s="147" t="s">
        <v>245</v>
      </c>
      <c r="E21" s="147" t="s">
        <v>239</v>
      </c>
      <c r="F21" s="149">
        <v>53000</v>
      </c>
    </row>
    <row r="22" spans="1:6" ht="24.75" customHeight="1">
      <c r="A22" s="144" t="s">
        <v>306</v>
      </c>
      <c r="B22" s="361" t="s">
        <v>119</v>
      </c>
      <c r="C22" s="362"/>
      <c r="D22" s="146" t="s">
        <v>246</v>
      </c>
      <c r="E22" s="146" t="s">
        <v>362</v>
      </c>
      <c r="F22" s="145">
        <f>F23</f>
        <v>20</v>
      </c>
    </row>
    <row r="23" spans="1:6" ht="32.25" customHeight="1">
      <c r="A23" s="147" t="s">
        <v>307</v>
      </c>
      <c r="B23" s="364" t="s">
        <v>367</v>
      </c>
      <c r="C23" s="364"/>
      <c r="D23" s="147" t="s">
        <v>246</v>
      </c>
      <c r="E23" s="147" t="s">
        <v>245</v>
      </c>
      <c r="F23" s="149">
        <v>20</v>
      </c>
    </row>
    <row r="24" spans="1:6" ht="23.25" customHeight="1">
      <c r="A24" s="144" t="s">
        <v>310</v>
      </c>
      <c r="B24" s="361" t="s">
        <v>115</v>
      </c>
      <c r="C24" s="362"/>
      <c r="D24" s="146" t="s">
        <v>247</v>
      </c>
      <c r="E24" s="146" t="s">
        <v>362</v>
      </c>
      <c r="F24" s="150">
        <f>F25+F26+F27</f>
        <v>1190</v>
      </c>
    </row>
    <row r="25" spans="1:6" ht="34.5" customHeight="1">
      <c r="A25" s="147" t="s">
        <v>311</v>
      </c>
      <c r="B25" s="357" t="s">
        <v>368</v>
      </c>
      <c r="C25" s="358"/>
      <c r="D25" s="147" t="s">
        <v>247</v>
      </c>
      <c r="E25" s="147" t="s">
        <v>245</v>
      </c>
      <c r="F25" s="149">
        <v>150</v>
      </c>
    </row>
    <row r="26" spans="1:6" ht="23.25" customHeight="1">
      <c r="A26" s="147" t="s">
        <v>314</v>
      </c>
      <c r="B26" s="359" t="s">
        <v>526</v>
      </c>
      <c r="C26" s="360"/>
      <c r="D26" s="147" t="s">
        <v>247</v>
      </c>
      <c r="E26" s="147" t="s">
        <v>247</v>
      </c>
      <c r="F26" s="149">
        <v>700</v>
      </c>
    </row>
    <row r="27" spans="1:6" ht="21.75" customHeight="1">
      <c r="A27" s="147" t="s">
        <v>317</v>
      </c>
      <c r="B27" s="359" t="s">
        <v>369</v>
      </c>
      <c r="C27" s="360"/>
      <c r="D27" s="147" t="s">
        <v>247</v>
      </c>
      <c r="E27" s="147" t="s">
        <v>243</v>
      </c>
      <c r="F27" s="148">
        <v>340</v>
      </c>
    </row>
    <row r="28" spans="1:6" ht="26.25" customHeight="1">
      <c r="A28" s="144" t="s">
        <v>328</v>
      </c>
      <c r="B28" s="361" t="s">
        <v>113</v>
      </c>
      <c r="C28" s="362"/>
      <c r="D28" s="146" t="s">
        <v>248</v>
      </c>
      <c r="E28" s="146" t="s">
        <v>362</v>
      </c>
      <c r="F28" s="145">
        <f>F29</f>
        <v>18200</v>
      </c>
    </row>
    <row r="29" spans="1:6" ht="20.25" customHeight="1">
      <c r="A29" s="147" t="s">
        <v>329</v>
      </c>
      <c r="B29" s="359" t="s">
        <v>370</v>
      </c>
      <c r="C29" s="360"/>
      <c r="D29" s="147" t="s">
        <v>248</v>
      </c>
      <c r="E29" s="147" t="s">
        <v>237</v>
      </c>
      <c r="F29" s="148">
        <v>18200</v>
      </c>
    </row>
    <row r="30" spans="1:6" ht="26.25" customHeight="1">
      <c r="A30" s="144" t="s">
        <v>334</v>
      </c>
      <c r="B30" s="361" t="s">
        <v>97</v>
      </c>
      <c r="C30" s="362"/>
      <c r="D30" s="146" t="s">
        <v>371</v>
      </c>
      <c r="E30" s="146" t="s">
        <v>362</v>
      </c>
      <c r="F30" s="145">
        <f>F31+F32</f>
        <v>13685.9</v>
      </c>
    </row>
    <row r="31" spans="1:6" ht="22.5" customHeight="1">
      <c r="A31" s="147" t="s">
        <v>375</v>
      </c>
      <c r="B31" s="359" t="s">
        <v>527</v>
      </c>
      <c r="C31" s="363"/>
      <c r="D31" s="147" t="s">
        <v>371</v>
      </c>
      <c r="E31" s="147" t="s">
        <v>237</v>
      </c>
      <c r="F31" s="148">
        <v>1171.9</v>
      </c>
    </row>
    <row r="32" spans="1:6" ht="23.25" customHeight="1">
      <c r="A32" s="147" t="s">
        <v>338</v>
      </c>
      <c r="B32" s="364" t="s">
        <v>372</v>
      </c>
      <c r="C32" s="364"/>
      <c r="D32" s="147" t="s">
        <v>371</v>
      </c>
      <c r="E32" s="147" t="s">
        <v>241</v>
      </c>
      <c r="F32" s="148">
        <v>12514</v>
      </c>
    </row>
    <row r="33" spans="1:6" ht="21.75" customHeight="1">
      <c r="A33" s="144" t="s">
        <v>343</v>
      </c>
      <c r="B33" s="361" t="s">
        <v>95</v>
      </c>
      <c r="C33" s="362"/>
      <c r="D33" s="146" t="s">
        <v>242</v>
      </c>
      <c r="E33" s="146" t="s">
        <v>362</v>
      </c>
      <c r="F33" s="151">
        <f>F34</f>
        <v>1300</v>
      </c>
    </row>
    <row r="34" spans="1:6" ht="33" customHeight="1">
      <c r="A34" s="147" t="s">
        <v>344</v>
      </c>
      <c r="B34" s="359" t="s">
        <v>528</v>
      </c>
      <c r="C34" s="360"/>
      <c r="D34" s="147" t="s">
        <v>242</v>
      </c>
      <c r="E34" s="147" t="s">
        <v>238</v>
      </c>
      <c r="F34" s="148">
        <v>1300</v>
      </c>
    </row>
    <row r="35" spans="1:6" ht="21.75" customHeight="1">
      <c r="A35" s="144" t="s">
        <v>347</v>
      </c>
      <c r="B35" s="361" t="s">
        <v>373</v>
      </c>
      <c r="C35" s="362"/>
      <c r="D35" s="146" t="s">
        <v>244</v>
      </c>
      <c r="E35" s="146" t="s">
        <v>362</v>
      </c>
      <c r="F35" s="145">
        <f>F36</f>
        <v>2000</v>
      </c>
    </row>
    <row r="36" spans="1:6" ht="30" customHeight="1">
      <c r="A36" s="147" t="s">
        <v>348</v>
      </c>
      <c r="B36" s="359" t="s">
        <v>374</v>
      </c>
      <c r="C36" s="360"/>
      <c r="D36" s="147" t="s">
        <v>244</v>
      </c>
      <c r="E36" s="147" t="s">
        <v>238</v>
      </c>
      <c r="F36" s="148">
        <v>2000</v>
      </c>
    </row>
    <row r="37" spans="1:6" ht="21.75" customHeight="1">
      <c r="A37" s="152"/>
      <c r="B37" s="353" t="s">
        <v>60</v>
      </c>
      <c r="C37" s="354"/>
      <c r="D37" s="153"/>
      <c r="E37" s="153"/>
      <c r="F37" s="145">
        <f>F35+F33+F30+F28+F24+F22+F20+F15+F17+F9</f>
        <v>155483.5</v>
      </c>
    </row>
    <row r="38" spans="1:6" ht="12.75">
      <c r="A38" s="136"/>
      <c r="B38" s="67"/>
      <c r="C38" s="68"/>
      <c r="D38" s="26"/>
      <c r="E38" s="69"/>
      <c r="F38" s="71"/>
    </row>
  </sheetData>
  <sheetProtection/>
  <mergeCells count="37">
    <mergeCell ref="A6:A8"/>
    <mergeCell ref="B6:C8"/>
    <mergeCell ref="D6:D8"/>
    <mergeCell ref="E6:E8"/>
    <mergeCell ref="F6:F8"/>
    <mergeCell ref="B18:C18"/>
    <mergeCell ref="B16:C16"/>
    <mergeCell ref="B9:C9"/>
    <mergeCell ref="B10:C10"/>
    <mergeCell ref="B11:C11"/>
    <mergeCell ref="B27:C27"/>
    <mergeCell ref="B12:C12"/>
    <mergeCell ref="B13:C13"/>
    <mergeCell ref="B14:C14"/>
    <mergeCell ref="B15:C15"/>
    <mergeCell ref="B22:C22"/>
    <mergeCell ref="B23:C23"/>
    <mergeCell ref="B31:C31"/>
    <mergeCell ref="B32:C32"/>
    <mergeCell ref="E1:F1"/>
    <mergeCell ref="C2:F2"/>
    <mergeCell ref="E3:F3"/>
    <mergeCell ref="B24:C24"/>
    <mergeCell ref="B17:C17"/>
    <mergeCell ref="B26:C26"/>
    <mergeCell ref="B19:C19"/>
    <mergeCell ref="B20:C20"/>
    <mergeCell ref="B37:C37"/>
    <mergeCell ref="A4:F5"/>
    <mergeCell ref="B25:C25"/>
    <mergeCell ref="B36:C36"/>
    <mergeCell ref="B33:C33"/>
    <mergeCell ref="B34:C34"/>
    <mergeCell ref="B35:C35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:C16"/>
    </sheetView>
  </sheetViews>
  <sheetFormatPr defaultColWidth="9.00390625" defaultRowHeight="12.75"/>
  <cols>
    <col min="1" max="1" width="30.125" style="20" customWidth="1"/>
    <col min="2" max="2" width="46.25390625" style="20" customWidth="1"/>
    <col min="3" max="3" width="18.75390625" style="20" customWidth="1"/>
  </cols>
  <sheetData>
    <row r="1" spans="1:5" ht="15.75" customHeight="1">
      <c r="A1" s="154"/>
      <c r="B1" s="227" t="s">
        <v>484</v>
      </c>
      <c r="C1" s="227"/>
      <c r="D1" s="143"/>
      <c r="E1" s="88"/>
    </row>
    <row r="2" spans="1:5" ht="25.5" customHeight="1">
      <c r="A2" s="142"/>
      <c r="B2" s="226" t="s">
        <v>537</v>
      </c>
      <c r="C2" s="274"/>
      <c r="D2" s="143"/>
      <c r="E2" s="88"/>
    </row>
    <row r="3" spans="1:5" ht="23.25" customHeight="1">
      <c r="A3" s="142"/>
      <c r="B3" s="16"/>
      <c r="D3" s="88"/>
      <c r="E3" s="88"/>
    </row>
    <row r="4" spans="1:8" ht="50.25" customHeight="1">
      <c r="A4" s="261" t="s">
        <v>483</v>
      </c>
      <c r="B4" s="261"/>
      <c r="C4" s="261"/>
      <c r="D4" s="19"/>
      <c r="H4" s="21"/>
    </row>
    <row r="5" ht="15.75">
      <c r="D5" s="4"/>
    </row>
    <row r="6" spans="1:4" ht="12.75" customHeight="1">
      <c r="A6" s="381" t="s">
        <v>131</v>
      </c>
      <c r="B6" s="381" t="s">
        <v>1</v>
      </c>
      <c r="C6" s="382" t="s">
        <v>377</v>
      </c>
      <c r="D6" s="4"/>
    </row>
    <row r="7" spans="1:4" ht="30" customHeight="1">
      <c r="A7" s="381"/>
      <c r="B7" s="381"/>
      <c r="C7" s="382"/>
      <c r="D7" s="4"/>
    </row>
    <row r="8" spans="1:4" ht="33.75" customHeight="1">
      <c r="A8" s="173" t="s">
        <v>132</v>
      </c>
      <c r="B8" s="174" t="s">
        <v>133</v>
      </c>
      <c r="C8" s="175">
        <f>SUM(C16-C12)</f>
        <v>32883.5</v>
      </c>
      <c r="D8" s="4"/>
    </row>
    <row r="9" spans="1:4" ht="26.25" customHeight="1">
      <c r="A9" s="118" t="s">
        <v>134</v>
      </c>
      <c r="B9" s="120" t="s">
        <v>135</v>
      </c>
      <c r="C9" s="119">
        <v>122600</v>
      </c>
      <c r="D9" s="4"/>
    </row>
    <row r="10" spans="1:4" ht="27" customHeight="1">
      <c r="A10" s="118" t="s">
        <v>136</v>
      </c>
      <c r="B10" s="120" t="s">
        <v>137</v>
      </c>
      <c r="C10" s="119">
        <v>122600</v>
      </c>
      <c r="D10" s="4"/>
    </row>
    <row r="11" spans="1:4" ht="32.25" customHeight="1">
      <c r="A11" s="118" t="s">
        <v>138</v>
      </c>
      <c r="B11" s="120" t="s">
        <v>139</v>
      </c>
      <c r="C11" s="119">
        <v>122600</v>
      </c>
      <c r="D11" s="4"/>
    </row>
    <row r="12" spans="1:4" ht="72.75" customHeight="1">
      <c r="A12" s="118" t="s">
        <v>532</v>
      </c>
      <c r="B12" s="120" t="s">
        <v>149</v>
      </c>
      <c r="C12" s="119">
        <v>122600</v>
      </c>
      <c r="D12" s="4"/>
    </row>
    <row r="13" spans="1:4" ht="21" customHeight="1">
      <c r="A13" s="118" t="s">
        <v>140</v>
      </c>
      <c r="B13" s="121" t="s">
        <v>141</v>
      </c>
      <c r="C13" s="389">
        <v>155483.5</v>
      </c>
      <c r="D13" s="4"/>
    </row>
    <row r="14" spans="1:4" ht="33.75" customHeight="1">
      <c r="A14" s="118" t="s">
        <v>142</v>
      </c>
      <c r="B14" s="121" t="s">
        <v>143</v>
      </c>
      <c r="C14" s="389">
        <v>155483.5</v>
      </c>
      <c r="D14" s="4"/>
    </row>
    <row r="15" spans="1:4" ht="33" customHeight="1">
      <c r="A15" s="118" t="s">
        <v>144</v>
      </c>
      <c r="B15" s="121" t="s">
        <v>145</v>
      </c>
      <c r="C15" s="389">
        <v>155483.5</v>
      </c>
      <c r="D15" s="4"/>
    </row>
    <row r="16" spans="1:4" ht="71.25" customHeight="1">
      <c r="A16" s="118" t="s">
        <v>533</v>
      </c>
      <c r="B16" s="121" t="s">
        <v>148</v>
      </c>
      <c r="C16" s="389">
        <v>155483.5</v>
      </c>
      <c r="D16" s="4"/>
    </row>
    <row r="17" spans="1:4" ht="30" customHeight="1">
      <c r="A17" s="171" t="s">
        <v>146</v>
      </c>
      <c r="B17" s="172" t="s">
        <v>147</v>
      </c>
      <c r="C17" s="175">
        <f>SUM(C8)</f>
        <v>32883.5</v>
      </c>
      <c r="D17" s="4"/>
    </row>
  </sheetData>
  <sheetProtection/>
  <mergeCells count="6">
    <mergeCell ref="A4:C4"/>
    <mergeCell ref="A6:A7"/>
    <mergeCell ref="B6:B7"/>
    <mergeCell ref="C6:C7"/>
    <mergeCell ref="B2:C2"/>
    <mergeCell ref="B1:C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8.375" style="0" customWidth="1"/>
    <col min="2" max="2" width="21.00390625" style="0" customWidth="1"/>
    <col min="3" max="3" width="38.125" style="0" customWidth="1"/>
    <col min="4" max="4" width="20.25390625" style="0" customWidth="1"/>
  </cols>
  <sheetData>
    <row r="1" spans="3:4" ht="20.25" customHeight="1">
      <c r="C1" s="227" t="s">
        <v>535</v>
      </c>
      <c r="D1" s="227"/>
    </row>
    <row r="2" spans="1:4" ht="27" customHeight="1">
      <c r="A2" s="20"/>
      <c r="B2" s="20"/>
      <c r="C2" s="387" t="s">
        <v>537</v>
      </c>
      <c r="D2" s="388"/>
    </row>
    <row r="3" spans="1:4" ht="59.25" customHeight="1">
      <c r="A3" s="383" t="s">
        <v>485</v>
      </c>
      <c r="B3" s="384"/>
      <c r="C3" s="384"/>
      <c r="D3" s="384"/>
    </row>
    <row r="4" spans="1:4" ht="15.75">
      <c r="A4" s="20"/>
      <c r="B4" s="204"/>
      <c r="C4" s="20"/>
      <c r="D4" s="20"/>
    </row>
    <row r="5" spans="1:4" ht="12.75">
      <c r="A5" s="385" t="s">
        <v>490</v>
      </c>
      <c r="B5" s="385"/>
      <c r="C5" s="386" t="s">
        <v>491</v>
      </c>
      <c r="D5" s="386" t="s">
        <v>492</v>
      </c>
    </row>
    <row r="6" spans="1:4" ht="25.5">
      <c r="A6" s="207" t="s">
        <v>493</v>
      </c>
      <c r="B6" s="207" t="s">
        <v>494</v>
      </c>
      <c r="C6" s="386"/>
      <c r="D6" s="386"/>
    </row>
    <row r="7" spans="1:4" ht="45" customHeight="1">
      <c r="A7" s="390">
        <v>979</v>
      </c>
      <c r="B7" s="391" t="s">
        <v>530</v>
      </c>
      <c r="C7" s="222" t="s">
        <v>534</v>
      </c>
      <c r="D7" s="222" t="s">
        <v>496</v>
      </c>
    </row>
    <row r="8" spans="1:4" ht="72.75" customHeight="1">
      <c r="A8" s="208">
        <v>979</v>
      </c>
      <c r="B8" s="206" t="s">
        <v>511</v>
      </c>
      <c r="C8" s="176" t="s">
        <v>440</v>
      </c>
      <c r="D8" s="176" t="s">
        <v>496</v>
      </c>
    </row>
    <row r="9" spans="1:4" ht="51.75" customHeight="1">
      <c r="A9" s="208">
        <v>979</v>
      </c>
      <c r="B9" s="206" t="s">
        <v>495</v>
      </c>
      <c r="C9" s="392" t="s">
        <v>453</v>
      </c>
      <c r="D9" s="176" t="s">
        <v>496</v>
      </c>
    </row>
    <row r="10" spans="1:4" ht="56.25" customHeight="1">
      <c r="A10" s="176">
        <v>979</v>
      </c>
      <c r="B10" s="176" t="s">
        <v>497</v>
      </c>
      <c r="C10" s="210" t="s">
        <v>457</v>
      </c>
      <c r="D10" s="176" t="s">
        <v>496</v>
      </c>
    </row>
    <row r="11" spans="1:4" ht="46.5" customHeight="1">
      <c r="A11" s="176">
        <v>979</v>
      </c>
      <c r="B11" s="176" t="s">
        <v>498</v>
      </c>
      <c r="C11" s="210" t="s">
        <v>499</v>
      </c>
      <c r="D11" s="176" t="s">
        <v>496</v>
      </c>
    </row>
    <row r="12" spans="1:4" ht="64.5" customHeight="1">
      <c r="A12" s="176">
        <v>979</v>
      </c>
      <c r="B12" s="176" t="s">
        <v>506</v>
      </c>
      <c r="C12" s="210" t="s">
        <v>500</v>
      </c>
      <c r="D12" s="209" t="s">
        <v>496</v>
      </c>
    </row>
    <row r="13" spans="1:4" ht="76.5" customHeight="1">
      <c r="A13" s="176">
        <v>979</v>
      </c>
      <c r="B13" s="176" t="s">
        <v>507</v>
      </c>
      <c r="C13" s="210" t="s">
        <v>501</v>
      </c>
      <c r="D13" s="209" t="s">
        <v>496</v>
      </c>
    </row>
    <row r="14" spans="1:4" ht="102.75" customHeight="1">
      <c r="A14" s="176">
        <v>979</v>
      </c>
      <c r="B14" s="176" t="s">
        <v>508</v>
      </c>
      <c r="C14" s="210" t="s">
        <v>502</v>
      </c>
      <c r="D14" s="209" t="s">
        <v>496</v>
      </c>
    </row>
    <row r="15" spans="1:4" ht="64.5" customHeight="1">
      <c r="A15" s="176">
        <v>979</v>
      </c>
      <c r="B15" s="176" t="s">
        <v>509</v>
      </c>
      <c r="C15" s="210" t="s">
        <v>503</v>
      </c>
      <c r="D15" s="209" t="s">
        <v>496</v>
      </c>
    </row>
    <row r="16" spans="1:4" ht="70.5" customHeight="1">
      <c r="A16" s="176">
        <v>979</v>
      </c>
      <c r="B16" s="176" t="s">
        <v>510</v>
      </c>
      <c r="C16" s="210" t="s">
        <v>467</v>
      </c>
      <c r="D16" s="209" t="s">
        <v>496</v>
      </c>
    </row>
    <row r="17" spans="1:4" ht="59.25" customHeight="1">
      <c r="A17" s="176">
        <v>979</v>
      </c>
      <c r="B17" s="176" t="s">
        <v>512</v>
      </c>
      <c r="C17" s="210" t="s">
        <v>504</v>
      </c>
      <c r="D17" s="209" t="s">
        <v>496</v>
      </c>
    </row>
    <row r="18" spans="1:4" ht="51.75" customHeight="1">
      <c r="A18" s="176">
        <v>979</v>
      </c>
      <c r="B18" s="176" t="s">
        <v>473</v>
      </c>
      <c r="C18" s="210" t="s">
        <v>472</v>
      </c>
      <c r="D18" s="209" t="s">
        <v>496</v>
      </c>
    </row>
    <row r="19" spans="1:4" ht="134.25" customHeight="1">
      <c r="A19" s="176">
        <v>979</v>
      </c>
      <c r="B19" s="176" t="s">
        <v>477</v>
      </c>
      <c r="C19" s="210" t="s">
        <v>505</v>
      </c>
      <c r="D19" s="209" t="s">
        <v>496</v>
      </c>
    </row>
    <row r="20" spans="1:4" ht="12.75">
      <c r="A20" s="211"/>
      <c r="B20" s="211"/>
      <c r="C20" s="211"/>
      <c r="D20" s="211"/>
    </row>
    <row r="21" spans="1:4" ht="12.75">
      <c r="A21" s="211"/>
      <c r="B21" s="211"/>
      <c r="C21" s="211"/>
      <c r="D21" s="211"/>
    </row>
    <row r="22" spans="1:4" ht="12.75">
      <c r="A22" s="211"/>
      <c r="B22" s="211"/>
      <c r="C22" s="211"/>
      <c r="D22" s="211"/>
    </row>
    <row r="23" spans="1:4" ht="12.75">
      <c r="A23" s="211"/>
      <c r="B23" s="211"/>
      <c r="C23" s="211"/>
      <c r="D23" s="211"/>
    </row>
    <row r="24" spans="1:4" ht="12.75">
      <c r="A24" s="211"/>
      <c r="B24" s="211"/>
      <c r="C24" s="211"/>
      <c r="D24" s="211"/>
    </row>
  </sheetData>
  <sheetProtection/>
  <mergeCells count="6">
    <mergeCell ref="C1:D1"/>
    <mergeCell ref="A3:D3"/>
    <mergeCell ref="A5:B5"/>
    <mergeCell ref="C5:C6"/>
    <mergeCell ref="D5:D6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Elena</cp:lastModifiedBy>
  <cp:lastPrinted>2018-04-06T08:33:35Z</cp:lastPrinted>
  <dcterms:created xsi:type="dcterms:W3CDTF">2015-03-02T13:36:18Z</dcterms:created>
  <dcterms:modified xsi:type="dcterms:W3CDTF">2018-04-06T08:39:25Z</dcterms:modified>
  <cp:category/>
  <cp:version/>
  <cp:contentType/>
  <cp:contentStatus/>
</cp:coreProperties>
</file>