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доходы" sheetId="1" r:id="rId1"/>
    <sheet name="ведом расх" sheetId="2" r:id="rId2"/>
    <sheet name="по разд." sheetId="3" r:id="rId3"/>
    <sheet name="источники" sheetId="4" r:id="rId4"/>
    <sheet name="гл.администраторы" sheetId="5" r:id="rId5"/>
    <sheet name="гл.админист.источников" sheetId="6" r:id="rId6"/>
  </sheets>
  <definedNames/>
  <calcPr fullCalcOnLoad="1"/>
</workbook>
</file>

<file path=xl/sharedStrings.xml><?xml version="1.0" encoding="utf-8"?>
<sst xmlns="http://schemas.openxmlformats.org/spreadsheetml/2006/main" count="938" uniqueCount="505">
  <si>
    <t>№ п/п</t>
  </si>
  <si>
    <t>Наименование</t>
  </si>
  <si>
    <t>Код раздела и подраздела</t>
  </si>
  <si>
    <t>Код целевой статьи</t>
  </si>
  <si>
    <t>Код вида расходов</t>
  </si>
  <si>
    <t>Год (тыс.руб)</t>
  </si>
  <si>
    <t>1.</t>
  </si>
  <si>
    <t>1.1.</t>
  </si>
  <si>
    <t>Расходы на содержание  депутатов Муниципального Совета, осуществляющих свою деятельность на постоянной основе</t>
  </si>
  <si>
    <t>0103</t>
  </si>
  <si>
    <t>1.1.1.</t>
  </si>
  <si>
    <t>Компенсация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</si>
  <si>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 xml:space="preserve">Расходы на обеспечение деятельности  аппарата Муниципального Совета </t>
  </si>
  <si>
    <t>Закупка товаров, работ и услуг в сфере информационно-коммуникационных технологий</t>
  </si>
  <si>
    <t>2.</t>
  </si>
  <si>
    <t>2.1.</t>
  </si>
  <si>
    <t>Расходы на содержание главы Местной Администрации</t>
  </si>
  <si>
    <t>0104</t>
  </si>
  <si>
    <t>2.1.1.</t>
  </si>
  <si>
    <t>2.2.</t>
  </si>
  <si>
    <t>Расходы на  обеспечение деятельности Местной Администрации</t>
  </si>
  <si>
    <t>2.2.1.</t>
  </si>
  <si>
    <t>2.3.</t>
  </si>
  <si>
    <t>Расходы на исполнение государственного полномочия по составлению протоколов об административных правонарушениях</t>
  </si>
  <si>
    <t>2.3.1.</t>
  </si>
  <si>
    <t>2.4.</t>
  </si>
  <si>
    <t>Резервный фонд Местной Администрации</t>
  </si>
  <si>
    <t>0111</t>
  </si>
  <si>
    <t>870</t>
  </si>
  <si>
    <t>2.4.1.</t>
  </si>
  <si>
    <t>Подведомственные учреждения</t>
  </si>
  <si>
    <t>2.5.</t>
  </si>
  <si>
    <t>Расходы на содержание казенного учреждения «Муниципальный центр Литейный»</t>
  </si>
  <si>
    <t>0113</t>
  </si>
  <si>
    <t>2.5.1.</t>
  </si>
  <si>
    <t>2.6.</t>
  </si>
  <si>
    <t>Формирование архивных фондов органов местного самоуправления,муниципальных предприятий и учреждений</t>
  </si>
  <si>
    <t>2.6.1.</t>
  </si>
  <si>
    <t>2.7.</t>
  </si>
  <si>
    <t>2.7.1.</t>
  </si>
  <si>
    <t xml:space="preserve">Расходы на уплату членских взносов в Совет муниципальных образований Санкт-Петербурга </t>
  </si>
  <si>
    <t>2.9.</t>
  </si>
  <si>
    <t>2.9.1.</t>
  </si>
  <si>
    <t>0309</t>
  </si>
  <si>
    <t>Временное трудоустройство несовершеннолетних в возрасте от 14 до 18 лет в свободное от учебы время</t>
  </si>
  <si>
    <t>0401</t>
  </si>
  <si>
    <t>Проведение оплачиваемых общественных работ</t>
  </si>
  <si>
    <t>0412</t>
  </si>
  <si>
    <t>0503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</si>
  <si>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</si>
  <si>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0705</t>
  </si>
  <si>
    <t>0707</t>
  </si>
  <si>
    <t>0709</t>
  </si>
  <si>
    <t>0801</t>
  </si>
  <si>
    <t>Расходы на предоставление доплат к пенсии лицам, замещавшим муниципальные должности и должности муниципальной службы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</si>
  <si>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</si>
  <si>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вознаграждение приемным родителям</t>
  </si>
  <si>
    <t>Расходы на исполнение государственного полномочия по организации и осуществлению деятельности по опеке и попечительству</t>
  </si>
  <si>
    <t>1105</t>
  </si>
  <si>
    <t>Расходы на издание  муниципальной газеты, информационных, справочных материалов и отчетов</t>
  </si>
  <si>
    <t>1202</t>
  </si>
  <si>
    <t>ВСЕГО РАСХОДОВ</t>
  </si>
  <si>
    <t>Расходные обязательства по формированию и размещению муниципального заказа</t>
  </si>
  <si>
    <t>Расходы на участие в деятельности по профилактике правонарушений на территории муниципального образования МО Литейный округ</t>
  </si>
  <si>
    <t>Расходы на участие в мероприятиях по профилактике незаконного потребления наркотических средств и психотропных веществ, наркомании на территории муниципального образования МО Литейный округ</t>
  </si>
  <si>
    <t>Расходы на участие в реализации мероприятий по охране здоровья от воздействия окружающего табачного дыма и последствий потребления табака на территории муниципального образования МО Литейный округ</t>
  </si>
  <si>
    <t>Расходы на содержание Главы муниципального образования</t>
  </si>
  <si>
    <t>0102</t>
  </si>
  <si>
    <t>0020000010</t>
  </si>
  <si>
    <t>0020000021</t>
  </si>
  <si>
    <t>0020000022</t>
  </si>
  <si>
    <t>Иные закупки товаров, работ и услуг для государственных (муниципальных) нужд</t>
  </si>
  <si>
    <t>0020000023</t>
  </si>
  <si>
    <t>0020000031</t>
  </si>
  <si>
    <t>0020000032</t>
  </si>
  <si>
    <t>09200G0100</t>
  </si>
  <si>
    <t>00200G0850</t>
  </si>
  <si>
    <t>Резервные средства</t>
  </si>
  <si>
    <t>0700000060</t>
  </si>
  <si>
    <t>0002000460</t>
  </si>
  <si>
    <t>0920000072</t>
  </si>
  <si>
    <t>0920000073</t>
  </si>
  <si>
    <t>0920000440</t>
  </si>
  <si>
    <t>2190000090</t>
  </si>
  <si>
    <t>Расходы на проведение мероприятий по охране окружающей среды</t>
  </si>
  <si>
    <t>0605</t>
  </si>
  <si>
    <t>51100G0860</t>
  </si>
  <si>
    <t>51100G0870</t>
  </si>
  <si>
    <t>100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</si>
  <si>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</si>
  <si>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органами,казенными учреждениями, органами управления государственными внебюджетными фондами</t>
  </si>
  <si>
    <t xml:space="preserve">Местная Администрация Муниципального образования Литейный округ </t>
  </si>
  <si>
    <t>200</t>
  </si>
  <si>
    <t>Закупка товаров, работ и услуг для государственных (муниципальных) нужд</t>
  </si>
  <si>
    <t>Закупка товаров, работ и услуг для государственных      (муниципальных) нужд</t>
  </si>
  <si>
    <t>ОХРАНА СЕМЬИ И ДЕТСТВА</t>
  </si>
  <si>
    <t>ДРУГИЕ ВОПРОСЫ В ОБЛАСТИ ФИЗИЧЕСКОЙ КУЛЬТУРЫ И СПОРТА</t>
  </si>
  <si>
    <t>ФИЗИЧЕСКАЯ КУЛЬТУРА И СПОРТ</t>
  </si>
  <si>
    <t>Социальное обеспечение и иные выплаты населению</t>
  </si>
  <si>
    <t>СОЦИАЛЬНОЕ ОБЕСПЕЧЕНИЕ НАСЕЛЕНИЯ</t>
  </si>
  <si>
    <t>СОЦИАЛЬНАЯ ПОЛИТИКА</t>
  </si>
  <si>
    <t>300</t>
  </si>
  <si>
    <t>800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</si>
  <si>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</si>
  <si>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</si>
  <si>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</si>
  <si>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Муниципальный Совет Муниципального образования МО Литейный округ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</si>
  <si>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</si>
  <si>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фонды</t>
  </si>
  <si>
    <t>ДРУГИЕ ВОПРОСЫ В ОБЛАСТИ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</si>
  <si>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</si>
  <si>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ПЕРИОДИЧЕСКАЯ ПЕЧАТЬ И ИЗДАТЕЛЬСТВА</t>
  </si>
  <si>
    <t>Средства массовой информации</t>
  </si>
  <si>
    <t>1200</t>
  </si>
  <si>
    <t>КУЛЬТУРА</t>
  </si>
  <si>
    <t>0800</t>
  </si>
  <si>
    <t>КУЛЬТУРА, КИНЕМАТОГРАФИЯ</t>
  </si>
  <si>
    <t>МОЛОДЕЖНАЯ ПОЛИТИКА И ОЗДОРОВЛЕНИЕ ДЕТЕЙ</t>
  </si>
  <si>
    <t>ПРОФЕССИОНАЛЬНАЯ ПОДГОТОВКА, ПЕРЕПОДГОТОВКА И ПОВЫШЕНИЕ КВАЛИФИКАЦИИ</t>
  </si>
  <si>
    <t>ОБРАЗОВАНИЕ</t>
  </si>
  <si>
    <t>0700</t>
  </si>
  <si>
    <t>ДРУГИЕ ВОПРОСЫ В ОБЛАСТИ ОХРАНЫ ОКРУЖАЮЩЕЙ СРЕДЫ</t>
  </si>
  <si>
    <t>0600</t>
  </si>
  <si>
    <t>ОХРАНА ОКРУЖАЮЩЕЙ СРЕДЫ</t>
  </si>
  <si>
    <t>БЛАГОУСТРОЙСТВО</t>
  </si>
  <si>
    <t>ЖИЛИЩНО-КОММУНАЛЬНОЕ ХОЗЯЙСТВО</t>
  </si>
  <si>
    <t>0500</t>
  </si>
  <si>
    <t>Другие вопросы в области национальной экономики</t>
  </si>
  <si>
    <t>ОБЩЕЭКОНОМИЧЕСКИЕ ВОПРОСЫ</t>
  </si>
  <si>
    <t>НАЦИОНАЛЬНАЯ ЭКОНОМИКА</t>
  </si>
  <si>
    <t>0400</t>
  </si>
  <si>
    <t>0300</t>
  </si>
  <si>
    <t>НАЦИОНАЛЬНАЯ БЕЗОПАСНОСТЬ И ПРАВООХРАНИТЕЛЬНАЯ ДЕЯТЕЛЬНОСТЬ</t>
  </si>
  <si>
    <t>Иные бюджетные ассигнования</t>
  </si>
  <si>
    <t>Код администратора</t>
  </si>
  <si>
    <t>Код источника дохода</t>
  </si>
  <si>
    <t>Наименование источника дохода</t>
  </si>
  <si>
    <t>1 00 00000 00 0000 000</t>
  </si>
  <si>
    <t>Налоговые и неналоговые доходы</t>
  </si>
  <si>
    <t>1 05 00000 00 0000 000</t>
  </si>
  <si>
    <t>НАЛОГИ НА СОВОКУПНЫЙ ДОХОД</t>
  </si>
  <si>
    <t>182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</si>
  <si>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</si>
  <si>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</si>
  <si>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</si>
  <si>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</si>
  <si>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</si>
  <si>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</si>
  <si>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</si>
  <si>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</si>
  <si>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</si>
  <si>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</si>
  <si>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</si>
  <si>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</si>
  <si>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</si>
  <si>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</si>
  <si>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</si>
  <si>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</si>
  <si>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</si>
  <si>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</si>
  <si>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</si>
  <si>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1 05 04000 02 0000 110</t>
  </si>
  <si>
    <t>Налог, взимаемый в связи с применением патентной системы налогообложения</t>
  </si>
  <si>
    <t>1 05 04030 02 0000110</t>
  </si>
  <si>
    <t>Налог, взимаемый в связи с применением патентной системы налогообложения, зачисляемый в бюджеты городов федерального значения Москвы и Санкт-Петербурга</t>
  </si>
  <si>
    <t>1 09 00000 00 0000 000</t>
  </si>
  <si>
    <t>ЗАДОЛЖЕННОСТЬ И ПЕРЕРАСЧЕТЫ ПО ОТМЕНЕННЫМ НАЛОГАМ,СБОРАМ И ИНЫМ ОБЯЗАТЕЛЬНЫМ ПЛАТЕЖАМ</t>
  </si>
  <si>
    <t>1 09 04000 00 0000 110</t>
  </si>
  <si>
    <t>Налоги на имущество</t>
  </si>
  <si>
    <t>1 09 04040 01 0000 110</t>
  </si>
  <si>
    <t>Налог с имущества,переходящего в порядке наследования  или дарения</t>
  </si>
  <si>
    <t>1 13 00000 00 0000 000</t>
  </si>
  <si>
    <t>ДОХОДЫ ОТ ОКАЗАНИЯ ПЛАТНЫХ УСЛУГ (РАБОТ) И КОМПЕНСАЦИИ ЗАТРАТ ГОСУДАРСТВА</t>
  </si>
  <si>
    <t>1 13 02993 03 0000 130</t>
  </si>
  <si>
    <t>Прочие доходы от компенсации затрат бюджетов внутригород.муниципальных образований городов федерального значения Москвы и Санкт-Петербурга</t>
  </si>
  <si>
    <t>867</t>
  </si>
  <si>
    <t>1 13 02993 03 0100 130</t>
  </si>
  <si>
    <t>Средства, составляющие воостановительную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СПб в соответствии с законодательством Санкт-Петербурга</t>
  </si>
  <si>
    <t>1 16 00000 00 0000 000</t>
  </si>
  <si>
    <t>ШТРАФЫ, САНКЦИИ, ВОЗМЕЩЕНИЕ УЩЕРБА</t>
  </si>
  <si>
    <t>1 16 06000 01 0000 140</t>
  </si>
  <si>
    <t>Денежные взыскания(штрафы) за нарушение закон-ва о применении контрольно-кассовой техники при осуществлении наличных ден.расчетов и(или) расчетов с использованием платежных карт</t>
  </si>
  <si>
    <t>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</si>
  <si>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</si>
  <si>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979</t>
  </si>
  <si>
    <t>1 16 33030 03 0000 140</t>
  </si>
  <si>
    <t>1 16 90000 00 0000 140</t>
  </si>
  <si>
    <t>1 16 90030 03 0100 140</t>
  </si>
  <si>
    <t>Штрафы за административные правонарушения в области благоустройства, предусмотренные главой 4 З-на СПб "Об административных правонарушениях в Санкт-Петербурге"</t>
  </si>
  <si>
    <t>806</t>
  </si>
  <si>
    <t>807</t>
  </si>
  <si>
    <t>824</t>
  </si>
  <si>
    <t>863</t>
  </si>
  <si>
    <t>1 16 90030 03 0200 140</t>
  </si>
  <si>
    <t>Штрафы за административные правонарушения в области предпринимательской деятельности, предусмотренные статьей 44 З-м СПб "Об административных правонарушениях в Санкт-Петербурге"</t>
  </si>
  <si>
    <t>1 17 00000 00 0000 000</t>
  </si>
  <si>
    <t>ПРОЧИЕ НЕНАЛОГОВЫЕ ДОХОДЫ</t>
  </si>
  <si>
    <t xml:space="preserve">1 17 01030 03 0000 180 </t>
  </si>
  <si>
    <t>1 17 05030 03 0000 180</t>
  </si>
  <si>
    <t>2 00 00000 00 0000 000</t>
  </si>
  <si>
    <t>БЕЗВОЗМЕЗДНЫЕ ПОСТУПЛЕНИЯ</t>
  </si>
  <si>
    <t>2 02 00000 00 0000 151</t>
  </si>
  <si>
    <t>Безвозмездные поступления от других бюджетов бюджеьной системы Российской Федерации</t>
  </si>
  <si>
    <t>2 02 03024 03 0000 151</t>
  </si>
  <si>
    <t>Субвенции бюджетам внутригородских муниципальных образований городов федерального значения Москвы и Санкт-Петербурга на выполнение передаваемых полномочий субъектов РФ</t>
  </si>
  <si>
    <t>2 02 03024 03 0100 151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</si>
  <si>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СПб по организации и осуществлению деятельности по опеке и попечительству</t>
  </si>
  <si>
    <t>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</si>
  <si>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СПб по определению должностных лиц,уполномоченных составлять протоколы об административных правонарушениях,и составлению протоколов об административных правонарушениях</t>
  </si>
  <si>
    <t>2 02 03027 00 0000 151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</si>
  <si>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семье,а также вознаграждение, причитающееся приемному родителю</t>
  </si>
  <si>
    <t>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</si>
  <si>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</si>
  <si>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</si>
  <si>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</si>
  <si>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2 07 00000 00 0000 180</t>
  </si>
  <si>
    <t>Прочие безвозмездные поступления</t>
  </si>
  <si>
    <t>2 07 03000 03 0000 180</t>
  </si>
  <si>
    <t>2 07 03020 03 0000 180</t>
  </si>
  <si>
    <t>2 08 00000 00 0000 000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</si>
  <si>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, начисленных на излишне взысканные суммы</t>
  </si>
  <si>
    <t>2 08 03000 03 0000 180</t>
  </si>
  <si>
    <t>ИТОГО</t>
  </si>
  <si>
    <t xml:space="preserve">
тыс.руб.</t>
  </si>
  <si>
    <t>Денежные средства от уплаты 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</si>
  <si>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Приложение 1</t>
  </si>
  <si>
    <t>1 16 90030 03 0400 140</t>
  </si>
  <si>
    <t xml:space="preserve">Прочие безвозмездные поступления в бюджеты внутригородских муниципальных образований городов федерального значения </t>
  </si>
  <si>
    <t>Прочие безвозмездные поступления в бюджеты внутригородских муниципальных образований городов федерального значения</t>
  </si>
  <si>
    <t>Невыясненные поступления, зачисляемые в бюджеты внутригородских муниципальных образований городов федерального значения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</si>
  <si>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</si>
  <si>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Прочие поступления от денежных взысканий (штрафов)и иных сумм в возмещение ущерба,зачисляемые в бюджеты внутригородских муниципальных образований городов федерального значения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</si>
  <si>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внутригородских муниципальных образований городов федерального значения</t>
  </si>
  <si>
    <t>Код</t>
  </si>
  <si>
    <t>000 01 05 00 00 00 0000 000</t>
  </si>
  <si>
    <t>Изменение отстатков средств на счетах по учету средств бюджета</t>
  </si>
  <si>
    <t>000 01 05 00 00 00 0000 500</t>
  </si>
  <si>
    <t xml:space="preserve">Увеличение остатков средств бюджета </t>
  </si>
  <si>
    <t>000 01 05 02 00 00 0000 500</t>
  </si>
  <si>
    <t xml:space="preserve">Увеличение прочих остатков средств бюджета </t>
  </si>
  <si>
    <t>000 01 05 02 01 00 0000 510</t>
  </si>
  <si>
    <t xml:space="preserve">Увеличение прочих остатков денежных средств бюджета </t>
  </si>
  <si>
    <t>982 01 05 02 01 03 0000 510</t>
  </si>
  <si>
    <t>000 01 05 00 00 00 0000 600</t>
  </si>
  <si>
    <t>Уменьшение остатков средств бюджета</t>
  </si>
  <si>
    <t>000 01 05 02 00 00 0000 600</t>
  </si>
  <si>
    <t>Уменьшение прочих остатков средств бюджета</t>
  </si>
  <si>
    <t>000 01 05 02 01 00 0000 610</t>
  </si>
  <si>
    <t>Уменьшение прочих остатков денежных средств бюджета</t>
  </si>
  <si>
    <t>982 01 05 02 01 03 0000 610</t>
  </si>
  <si>
    <t xml:space="preserve"> </t>
  </si>
  <si>
    <t>Всего источников финансирования        дефицита бюджета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</si>
  <si>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</si>
  <si>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</si>
  <si>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 xml:space="preserve">Сумма, </t>
  </si>
  <si>
    <t xml:space="preserve">Код </t>
  </si>
  <si>
    <t>Наименование доходов</t>
  </si>
  <si>
    <t>Главный администратор</t>
  </si>
  <si>
    <t>вида (подвида) доходов бюджета</t>
  </si>
  <si>
    <t>117 01030 03 0000 180</t>
  </si>
  <si>
    <t>Местная Администрация МО Литейный округ</t>
  </si>
  <si>
    <t>117 05030 03 0000 180</t>
  </si>
  <si>
    <t>Прочие неналоговые доходы бюджетов внутригородских муниципальных образований городов федерального значения</t>
  </si>
  <si>
    <t>202 03024 03 0000 151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</si>
  <si>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</si>
  <si>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202 03024 03 0100 151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</si>
  <si>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</si>
  <si>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202 03024 03 0200 151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</si>
  <si>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</si>
  <si>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202 03027 03 0000 151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</si>
  <si>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семье, а также  вознаграждение, причитающееся  приемному  родителю</t>
  </si>
  <si>
    <t>202 03027 03 0100 151</t>
  </si>
  <si>
    <t>202 03027 03 0200 151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</si>
  <si>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</si>
  <si>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</si>
  <si>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Администратор</t>
  </si>
  <si>
    <t>Код бюджетной классификации РФ</t>
  </si>
  <si>
    <t>Главного администратора</t>
  </si>
  <si>
    <t>01 05 00 00 00 0000 0000</t>
  </si>
  <si>
    <t>ДОХОДЫ БЮДЖЕТА 
внутригородского муниципального образования Санкт-Петербурга 
муниципальный округ Литейный округ на 2017 год</t>
  </si>
  <si>
    <t>Перечисления из бюджета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</si>
  <si>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Ведомственная структоура расходов бюджета
внутригородского муниципального образования Санкт-Петербурга
 муниципальный округ Литейный округ  на 2017 год </t>
  </si>
  <si>
    <t>Приложение 2</t>
  </si>
  <si>
    <t>Код ГРБС</t>
  </si>
  <si>
    <t>1.1.1.1.</t>
  </si>
  <si>
    <t>1.1.1.1.1.</t>
  </si>
  <si>
    <t>1.1.2.</t>
  </si>
  <si>
    <t>1.1.2.1.</t>
  </si>
  <si>
    <t>1.1.2.1.1.</t>
  </si>
  <si>
    <t>1.1.2.2.</t>
  </si>
  <si>
    <t>1.1.2.2.1.</t>
  </si>
  <si>
    <t>1.1.2.3.</t>
  </si>
  <si>
    <t>1.1.2.3.1.</t>
  </si>
  <si>
    <t>1.1.2.3.2.</t>
  </si>
  <si>
    <t>1.1.2.3.3.</t>
  </si>
  <si>
    <t>1.1.2.4.</t>
  </si>
  <si>
    <t>1.1.2.4.1.</t>
  </si>
  <si>
    <t>2.1.1.1.</t>
  </si>
  <si>
    <t>2.1.1.1.1.</t>
  </si>
  <si>
    <t>2.1.1.2.</t>
  </si>
  <si>
    <t>2.1.1.2.1.</t>
  </si>
  <si>
    <t>2.1.1.2.2.</t>
  </si>
  <si>
    <t>2.1.1.2.3.</t>
  </si>
  <si>
    <t>2.1.1.3.</t>
  </si>
  <si>
    <t>2.1.1.3.1.</t>
  </si>
  <si>
    <t>2.1.1.4.</t>
  </si>
  <si>
    <t>2.1.1.4.1.</t>
  </si>
  <si>
    <t>2.1.1.4.2.</t>
  </si>
  <si>
    <t>2.1.2.</t>
  </si>
  <si>
    <t>2.1.2.1.</t>
  </si>
  <si>
    <t>2.1.2.1.1.</t>
  </si>
  <si>
    <t>2.1.3.</t>
  </si>
  <si>
    <t>2.1.3.1.</t>
  </si>
  <si>
    <t>2.1.3.1.1.</t>
  </si>
  <si>
    <t>2.1.3.1.2</t>
  </si>
  <si>
    <t>2.1.3.1.3.</t>
  </si>
  <si>
    <t>2.1.3.2.</t>
  </si>
  <si>
    <t>2.1.3.2.1.</t>
  </si>
  <si>
    <t>2.1.3.3.</t>
  </si>
  <si>
    <t>2.1.3.3.1.</t>
  </si>
  <si>
    <t>2.2.1.1.</t>
  </si>
  <si>
    <t>2.2.1.1.1.</t>
  </si>
  <si>
    <t>2.3.1.1.</t>
  </si>
  <si>
    <t>2.3.1.1.1.</t>
  </si>
  <si>
    <t>2.3.1.2.</t>
  </si>
  <si>
    <t>2.3.1.2.1.</t>
  </si>
  <si>
    <t>2.3.2.</t>
  </si>
  <si>
    <t>2.3.2.1.</t>
  </si>
  <si>
    <t>2.3.2.1.1.</t>
  </si>
  <si>
    <t>2.4.1.1.</t>
  </si>
  <si>
    <t>2.4.1.1.1.</t>
  </si>
  <si>
    <t>2.5.1.1.</t>
  </si>
  <si>
    <t>2.5.1.1.1.</t>
  </si>
  <si>
    <t>2.6.1.1.</t>
  </si>
  <si>
    <t>2.6.1.1.1.</t>
  </si>
  <si>
    <t>Расходы по реализации муниципальной программы «Военно-патриотическое воспитание граждан на 2017 год»</t>
  </si>
  <si>
    <t>2.6.2.</t>
  </si>
  <si>
    <t>2.6.2.1.</t>
  </si>
  <si>
    <t>2.6.2.1.1.</t>
  </si>
  <si>
    <t>2.6.3.</t>
  </si>
  <si>
    <t>Расходы по реализации муниципальной программы "Профилактика дорожно-транспортного травматизма на территории муниципального образования МО Литейный округ на 2017 год"</t>
  </si>
  <si>
    <t>2.6.3.1.</t>
  </si>
  <si>
    <t>2.6.3.1.1.</t>
  </si>
  <si>
    <t>2.6.3.2.</t>
  </si>
  <si>
    <t>2.6.3.2.1.</t>
  </si>
  <si>
    <t>Расходы по реализации муниципальной программы "Профилактика экстремизма и терроризма,а также минимизация и(или) ликвидация последствий терроризма и экстремизма на территории муниципального образования МО Литейный округ на 2017 год"</t>
  </si>
  <si>
    <t>2.6.3.3.</t>
  </si>
  <si>
    <t>2.6.3.3.1.</t>
  </si>
  <si>
    <t>2.6.3.4.</t>
  </si>
  <si>
    <t>2.6.3.4.1.</t>
  </si>
  <si>
    <t>2.6.3.5.</t>
  </si>
  <si>
    <t>2.6.3.5.1.</t>
  </si>
  <si>
    <t>Расходы по реализации муниципальной программы "Организация досуговых мероприятий для жителей муниципального образования МО Литейный округ на 2017 год"</t>
  </si>
  <si>
    <t>Расходы по реализации муниципальной программы «Организация местных и участие в организации и проведении городских праздничных и иных зрелищных мероприятий на 2017 год»</t>
  </si>
  <si>
    <t>2.7.1.1.</t>
  </si>
  <si>
    <t>2.7.1.1.1.</t>
  </si>
  <si>
    <t>2.7.1.2.</t>
  </si>
  <si>
    <t>2.7.1.2.1.</t>
  </si>
  <si>
    <t>2.8.</t>
  </si>
  <si>
    <t>2.8.1.</t>
  </si>
  <si>
    <t>2.8.1.1.</t>
  </si>
  <si>
    <t>2.8.1.1.1.</t>
  </si>
  <si>
    <t>2.8.2.</t>
  </si>
  <si>
    <t>2.8.2.1.</t>
  </si>
  <si>
    <t>2.8.2.1.1.</t>
  </si>
  <si>
    <t>2.8.2.2.</t>
  </si>
  <si>
    <t>2.8.2.2.1.</t>
  </si>
  <si>
    <t>Расходы по реализации муниципальной программы "Создание условий для развития на территории МО МО Литейный округ массовой физической культуры и спорта на 2017 год"</t>
  </si>
  <si>
    <t>Другие общегосударственные вопросы</t>
  </si>
  <si>
    <t>Расходы по реализации муниципальной программы «Осуществление мероприятий в области защиты населения и территории муниципального образования МО Литейный округ от чрезвычайных ситуаций на 2017 год»</t>
  </si>
  <si>
    <t>Расходы по реализации муниципальной программы "Содействие развития малого бизнеса на территории муниципального образования МО Литейный округ на 2017 год"</t>
  </si>
  <si>
    <t>Расходы по реализации муниципальной программы «Благоустройство территории муниципального образования МО Литейный округ на 2017 год"</t>
  </si>
  <si>
    <t>2.9.1.1.</t>
  </si>
  <si>
    <t>2.9.1.1.1</t>
  </si>
  <si>
    <t>2.10.</t>
  </si>
  <si>
    <t>2.10.1.</t>
  </si>
  <si>
    <t>2.10.1.1.</t>
  </si>
  <si>
    <t>2.10.1.1.1.</t>
  </si>
  <si>
    <t>Источники финансирования дефицита бюджета
внутригородского муниципального образования Санкт-Петербурга
муниципальный округ Литейный округ на 2017 год</t>
  </si>
  <si>
    <t xml:space="preserve">Приложение №4  </t>
  </si>
  <si>
    <t>Перечень и коды главных администраторов доходов бюджета
внутригородского муниципального образования 
муниципальный округ Литейный округ на 2017 год</t>
  </si>
  <si>
    <t>Приложение 5</t>
  </si>
  <si>
    <t>116 90030 03 0400 140</t>
  </si>
  <si>
    <t>Перечень главных администраторов источников финансирования 
дефицита бюджета внутригородского муниципального образования Санкт-Петербурга
муниципальный округ Литейный округ на 2017 год</t>
  </si>
  <si>
    <t>Приложение 6</t>
  </si>
  <si>
    <t>Источников финансирования дефицита бюджета муниципального образования МО Литейный округ</t>
  </si>
  <si>
    <t>Изменение остатков средств на счетах по учету средств бюджета</t>
  </si>
  <si>
    <t>Местная Администрация внутригородского муниципального образования Санкт-Петербурга муниципальный округ Литейный округ</t>
  </si>
  <si>
    <t>Приложение 3</t>
  </si>
  <si>
    <t>Распределение бюджетных ассигнований бюджета внутригородского муниципального образования Санкт-Петербурга муниципальный округ Литейный округ на 2017 год по разделам, подразделам, целевым статьям (муниципальным программам и непрограммным направлениям деятельности), группам видов расходов</t>
  </si>
  <si>
    <t>01</t>
  </si>
  <si>
    <t>02</t>
  </si>
  <si>
    <t>03</t>
  </si>
  <si>
    <t>13</t>
  </si>
  <si>
    <t>04</t>
  </si>
  <si>
    <t>11</t>
  </si>
  <si>
    <t>09</t>
  </si>
  <si>
    <t>12</t>
  </si>
  <si>
    <t>05</t>
  </si>
  <si>
    <t>06</t>
  </si>
  <si>
    <t>07</t>
  </si>
  <si>
    <t>08</t>
  </si>
  <si>
    <t>Другие вопросы в области национальной
 экономики</t>
  </si>
  <si>
    <t>Код раздела/подраздела</t>
  </si>
  <si>
    <t>Код вида расходов (группа)</t>
  </si>
  <si>
    <t>Сумма (тыс.руб)</t>
  </si>
  <si>
    <t>1.1</t>
  </si>
  <si>
    <t>1.1.1</t>
  </si>
  <si>
    <t>1.1.1.1</t>
  </si>
  <si>
    <t>1.2</t>
  </si>
  <si>
    <t>1.2.1.</t>
  </si>
  <si>
    <t>1.2.1.1</t>
  </si>
  <si>
    <t>1.2.2</t>
  </si>
  <si>
    <t>1.2.2.1</t>
  </si>
  <si>
    <t>1.3.1</t>
  </si>
  <si>
    <t>1.3.1.1</t>
  </si>
  <si>
    <t>1.3.1.2</t>
  </si>
  <si>
    <t>1.3.1.3</t>
  </si>
  <si>
    <t>1.3</t>
  </si>
  <si>
    <t>1.4</t>
  </si>
  <si>
    <t>1.4.1</t>
  </si>
  <si>
    <t>1.4.1.1</t>
  </si>
  <si>
    <t>1.4.2</t>
  </si>
  <si>
    <t>1.4.2.1</t>
  </si>
  <si>
    <t>1.4.2.2</t>
  </si>
  <si>
    <t>1.4.2.3</t>
  </si>
  <si>
    <t>1.4.3</t>
  </si>
  <si>
    <t>1.4.3.1</t>
  </si>
  <si>
    <t>1.4.4</t>
  </si>
  <si>
    <t>1.4.4.1</t>
  </si>
  <si>
    <t>1.4.4.1.1</t>
  </si>
  <si>
    <t>1.5</t>
  </si>
  <si>
    <t>1.5.1</t>
  </si>
  <si>
    <t>1.5.1.1</t>
  </si>
  <si>
    <t>1.6</t>
  </si>
  <si>
    <t>1.6.1</t>
  </si>
  <si>
    <t>1.6.1.1</t>
  </si>
  <si>
    <t>1.6.1.2</t>
  </si>
  <si>
    <t>1.6.1.3</t>
  </si>
  <si>
    <t>1.6.2</t>
  </si>
  <si>
    <t>1.6.2.1</t>
  </si>
  <si>
    <t>1.6.3</t>
  </si>
  <si>
    <t>1.6.3.1</t>
  </si>
  <si>
    <t>2.1</t>
  </si>
  <si>
    <t>2.1.1</t>
  </si>
  <si>
    <t>2.1.1.1</t>
  </si>
  <si>
    <t>3.</t>
  </si>
  <si>
    <t>3.1</t>
  </si>
  <si>
    <t>3.1.1</t>
  </si>
  <si>
    <t>3.1.1.1</t>
  </si>
  <si>
    <t>3.1.2</t>
  </si>
  <si>
    <t>3.1.2.1</t>
  </si>
  <si>
    <t>3.2</t>
  </si>
  <si>
    <t>3.2.1</t>
  </si>
  <si>
    <t>3.2.1.1</t>
  </si>
  <si>
    <t>4.</t>
  </si>
  <si>
    <t>4.1</t>
  </si>
  <si>
    <t>4.1.1</t>
  </si>
  <si>
    <t>4.1.1.1</t>
  </si>
  <si>
    <t>5.</t>
  </si>
  <si>
    <t>5.1</t>
  </si>
  <si>
    <t>5.1.1</t>
  </si>
  <si>
    <t>5.1.1.1</t>
  </si>
  <si>
    <t>6.</t>
  </si>
  <si>
    <t>6.1</t>
  </si>
  <si>
    <t>6.1.1</t>
  </si>
  <si>
    <t>6.1.1.1</t>
  </si>
  <si>
    <t>6.2</t>
  </si>
  <si>
    <t>6.2.1</t>
  </si>
  <si>
    <t>6.2.1.1</t>
  </si>
  <si>
    <t>6.3</t>
  </si>
  <si>
    <t>6.3.1</t>
  </si>
  <si>
    <t>6.3.1.1</t>
  </si>
  <si>
    <t>6.3.2</t>
  </si>
  <si>
    <t>6.3.2.1</t>
  </si>
  <si>
    <t>6.3.3</t>
  </si>
  <si>
    <t>6.3.3.1</t>
  </si>
  <si>
    <t>6.3.4</t>
  </si>
  <si>
    <t>6.3.4.1</t>
  </si>
  <si>
    <t>6.3.5</t>
  </si>
  <si>
    <t>6.3.5.1</t>
  </si>
  <si>
    <t>7.</t>
  </si>
  <si>
    <t>7.1</t>
  </si>
  <si>
    <t>7.1.1</t>
  </si>
  <si>
    <t>7.1.1.1</t>
  </si>
  <si>
    <t>7.1.2</t>
  </si>
  <si>
    <t>7.1.2.1</t>
  </si>
  <si>
    <t>8.</t>
  </si>
  <si>
    <t>8.1.</t>
  </si>
  <si>
    <t>8.1.1</t>
  </si>
  <si>
    <t>8.1.1.1</t>
  </si>
  <si>
    <t>8.2</t>
  </si>
  <si>
    <t>8.2.1</t>
  </si>
  <si>
    <t>8.2.1.1</t>
  </si>
  <si>
    <t>8.2.2.1</t>
  </si>
  <si>
    <t>8.2.2</t>
  </si>
  <si>
    <t>9.</t>
  </si>
  <si>
    <t>9.1</t>
  </si>
  <si>
    <t>9.1.1</t>
  </si>
  <si>
    <t>9.1.1.1</t>
  </si>
  <si>
    <t>10.</t>
  </si>
  <si>
    <t>10.1</t>
  </si>
  <si>
    <t>10.1.1</t>
  </si>
  <si>
    <t>10.1.1.1</t>
  </si>
  <si>
    <t>806,807,863,824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</si>
</sst>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;[Red]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6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i/>
      <sz val="10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0"/>
      <color indexed="10"/>
      <name val="Arial Cyr"/>
      <family val="2"/>
    </font>
    <font>
      <b/>
      <i/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 Cyr"/>
      <family val="2"/>
    </font>
    <font>
      <i/>
      <sz val="8"/>
      <color indexed="10"/>
      <name val="Arial Cyr"/>
      <family val="2"/>
    </font>
    <font>
      <sz val="9"/>
      <color indexed="10"/>
      <name val="Arial Cyr"/>
      <family val="2"/>
    </font>
    <font>
      <i/>
      <sz val="9"/>
      <name val="Arial Cyr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2"/>
    </font>
    <font>
      <b/>
      <i/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4" fontId="3" fillId="0" borderId="0" xfId="0" applyNumberFormat="1" applyFont="1" applyAlignment="1">
      <alignment horizontal="center"/>
    </xf>
    <xf numFmtId="4" fontId="19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4" fontId="20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21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center"/>
    </xf>
    <xf numFmtId="3" fontId="8" fillId="33" borderId="11" xfId="0" applyNumberFormat="1" applyFont="1" applyFill="1" applyBorder="1" applyAlignment="1">
      <alignment horizontal="left" vertical="center"/>
    </xf>
    <xf numFmtId="172" fontId="8" fillId="33" borderId="11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left" vertical="center"/>
    </xf>
    <xf numFmtId="172" fontId="8" fillId="34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 vertical="center"/>
    </xf>
    <xf numFmtId="3" fontId="6" fillId="35" borderId="10" xfId="0" applyNumberFormat="1" applyFont="1" applyFill="1" applyBorder="1" applyAlignment="1">
      <alignment horizontal="left" vertical="center"/>
    </xf>
    <xf numFmtId="172" fontId="6" fillId="35" borderId="10" xfId="0" applyNumberFormat="1" applyFont="1" applyFill="1" applyBorder="1" applyAlignment="1">
      <alignment horizontal="center" vertical="center"/>
    </xf>
    <xf numFmtId="172" fontId="9" fillId="35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vertical="center"/>
    </xf>
    <xf numFmtId="49" fontId="6" fillId="35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/>
    </xf>
    <xf numFmtId="172" fontId="8" fillId="34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3" fontId="8" fillId="33" borderId="10" xfId="0" applyNumberFormat="1" applyFont="1" applyFill="1" applyBorder="1" applyAlignment="1">
      <alignment horizontal="left" vertical="center"/>
    </xf>
    <xf numFmtId="172" fontId="8" fillId="33" borderId="10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left" vertical="center"/>
    </xf>
    <xf numFmtId="172" fontId="6" fillId="34" borderId="10" xfId="0" applyNumberFormat="1" applyFont="1" applyFill="1" applyBorder="1" applyAlignment="1">
      <alignment horizontal="center" vertical="center"/>
    </xf>
    <xf numFmtId="172" fontId="6" fillId="34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 vertical="center"/>
    </xf>
    <xf numFmtId="49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 vertical="center"/>
    </xf>
    <xf numFmtId="172" fontId="22" fillId="35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right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4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  <xf numFmtId="0" fontId="0" fillId="0" borderId="0" xfId="0" applyAlignment="1">
      <alignment horizontal="center"/>
    </xf>
    <xf numFmtId="4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0" fontId="6" fillId="35" borderId="0" xfId="0" applyFont="1" applyFill="1" applyAlignment="1">
      <alignment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172" fontId="5" fillId="35" borderId="15" xfId="0" applyNumberFormat="1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 wrapText="1"/>
    </xf>
    <xf numFmtId="49" fontId="22" fillId="35" borderId="15" xfId="0" applyNumberFormat="1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 wrapText="1"/>
    </xf>
    <xf numFmtId="0" fontId="12" fillId="35" borderId="16" xfId="0" applyFont="1" applyFill="1" applyBorder="1" applyAlignment="1">
      <alignment horizontal="center" vertical="center" wrapText="1"/>
    </xf>
    <xf numFmtId="172" fontId="12" fillId="35" borderId="15" xfId="0" applyNumberFormat="1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49" fontId="6" fillId="35" borderId="15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172" fontId="2" fillId="35" borderId="15" xfId="0" applyNumberFormat="1" applyFont="1" applyFill="1" applyBorder="1" applyAlignment="1">
      <alignment horizontal="center" vertical="center"/>
    </xf>
    <xf numFmtId="49" fontId="13" fillId="35" borderId="15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top" wrapText="1"/>
    </xf>
    <xf numFmtId="0" fontId="7" fillId="35" borderId="15" xfId="0" applyFont="1" applyFill="1" applyBorder="1" applyAlignment="1">
      <alignment horizontal="center" vertical="top" wrapText="1"/>
    </xf>
    <xf numFmtId="0" fontId="5" fillId="35" borderId="16" xfId="0" applyFont="1" applyFill="1" applyBorder="1" applyAlignment="1">
      <alignment horizontal="center" vertical="top" wrapText="1"/>
    </xf>
    <xf numFmtId="172" fontId="5" fillId="35" borderId="17" xfId="0" applyNumberFormat="1" applyFont="1" applyFill="1" applyBorder="1" applyAlignment="1">
      <alignment horizontal="center" vertical="top"/>
    </xf>
    <xf numFmtId="172" fontId="2" fillId="35" borderId="15" xfId="0" applyNumberFormat="1" applyFont="1" applyFill="1" applyBorder="1" applyAlignment="1">
      <alignment horizontal="center" vertical="center" wrapText="1"/>
    </xf>
    <xf numFmtId="49" fontId="9" fillId="35" borderId="15" xfId="0" applyNumberFormat="1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172" fontId="10" fillId="35" borderId="15" xfId="0" applyNumberFormat="1" applyFont="1" applyFill="1" applyBorder="1" applyAlignment="1">
      <alignment horizontal="center" vertical="center"/>
    </xf>
    <xf numFmtId="173" fontId="10" fillId="35" borderId="15" xfId="0" applyNumberFormat="1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 vertical="top" wrapText="1"/>
    </xf>
    <xf numFmtId="172" fontId="2" fillId="35" borderId="15" xfId="0" applyNumberFormat="1" applyFont="1" applyFill="1" applyBorder="1" applyAlignment="1">
      <alignment horizontal="center" vertical="top"/>
    </xf>
    <xf numFmtId="49" fontId="13" fillId="35" borderId="15" xfId="0" applyNumberFormat="1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 wrapText="1"/>
    </xf>
    <xf numFmtId="49" fontId="6" fillId="35" borderId="19" xfId="0" applyNumberFormat="1" applyFont="1" applyFill="1" applyBorder="1" applyAlignment="1">
      <alignment horizontal="center" vertical="center" wrapText="1"/>
    </xf>
    <xf numFmtId="49" fontId="13" fillId="35" borderId="14" xfId="0" applyNumberFormat="1" applyFont="1" applyFill="1" applyBorder="1" applyAlignment="1">
      <alignment horizontal="center" vertical="center"/>
    </xf>
    <xf numFmtId="49" fontId="10" fillId="35" borderId="16" xfId="0" applyNumberFormat="1" applyFont="1" applyFill="1" applyBorder="1" applyAlignment="1">
      <alignment horizontal="center" vertical="center" wrapText="1"/>
    </xf>
    <xf numFmtId="173" fontId="2" fillId="35" borderId="15" xfId="0" applyNumberFormat="1" applyFont="1" applyFill="1" applyBorder="1" applyAlignment="1">
      <alignment horizontal="center" vertical="center"/>
    </xf>
    <xf numFmtId="0" fontId="10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4" fillId="35" borderId="15" xfId="0" applyFont="1" applyFill="1" applyBorder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49" fontId="6" fillId="35" borderId="14" xfId="0" applyNumberFormat="1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lef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vertical="top"/>
    </xf>
    <xf numFmtId="0" fontId="13" fillId="35" borderId="0" xfId="0" applyFont="1" applyFill="1" applyAlignment="1">
      <alignment vertical="top"/>
    </xf>
    <xf numFmtId="0" fontId="7" fillId="35" borderId="0" xfId="0" applyFont="1" applyFill="1" applyBorder="1" applyAlignment="1">
      <alignment horizontal="center" vertical="top"/>
    </xf>
    <xf numFmtId="0" fontId="7" fillId="35" borderId="0" xfId="0" applyFont="1" applyFill="1" applyAlignment="1">
      <alignment horizontal="center" vertical="top"/>
    </xf>
    <xf numFmtId="0" fontId="6" fillId="35" borderId="0" xfId="0" applyFont="1" applyFill="1" applyBorder="1" applyAlignment="1">
      <alignment horizontal="left" vertical="top"/>
    </xf>
    <xf numFmtId="0" fontId="13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2" fillId="35" borderId="0" xfId="0" applyFont="1" applyFill="1" applyAlignment="1">
      <alignment vertical="top"/>
    </xf>
    <xf numFmtId="0" fontId="3" fillId="0" borderId="0" xfId="0" applyFont="1" applyAlignment="1">
      <alignment horizontal="center" vertical="center"/>
    </xf>
    <xf numFmtId="4" fontId="19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3" fontId="2" fillId="35" borderId="17" xfId="0" applyNumberFormat="1" applyFont="1" applyFill="1" applyBorder="1" applyAlignment="1">
      <alignment horizontal="center" vertical="center"/>
    </xf>
    <xf numFmtId="0" fontId="13" fillId="35" borderId="0" xfId="0" applyFont="1" applyFill="1" applyAlignment="1">
      <alignment horizontal="center" vertical="center" wrapText="1"/>
    </xf>
    <xf numFmtId="16" fontId="13" fillId="35" borderId="15" xfId="0" applyNumberFormat="1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 horizontal="center" vertical="center" wrapText="1"/>
    </xf>
    <xf numFmtId="0" fontId="23" fillId="35" borderId="15" xfId="0" applyFont="1" applyFill="1" applyBorder="1" applyAlignment="1">
      <alignment horizontal="center" vertical="top" wrapText="1"/>
    </xf>
    <xf numFmtId="0" fontId="12" fillId="35" borderId="16" xfId="0" applyFont="1" applyFill="1" applyBorder="1" applyAlignment="1">
      <alignment horizontal="center" vertical="top" wrapText="1"/>
    </xf>
    <xf numFmtId="0" fontId="13" fillId="35" borderId="15" xfId="0" applyFont="1" applyFill="1" applyBorder="1" applyAlignment="1">
      <alignment horizontal="center" vertical="top" wrapText="1"/>
    </xf>
    <xf numFmtId="172" fontId="2" fillId="35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4" fontId="25" fillId="0" borderId="0" xfId="0" applyNumberFormat="1" applyFont="1" applyAlignment="1">
      <alignment/>
    </xf>
    <xf numFmtId="0" fontId="25" fillId="0" borderId="0" xfId="0" applyFont="1" applyAlignment="1">
      <alignment/>
    </xf>
    <xf numFmtId="4" fontId="0" fillId="0" borderId="0" xfId="0" applyNumberFormat="1" applyFont="1" applyAlignment="1">
      <alignment/>
    </xf>
    <xf numFmtId="172" fontId="12" fillId="35" borderId="17" xfId="0" applyNumberFormat="1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center" vertical="center" wrapText="1"/>
    </xf>
    <xf numFmtId="49" fontId="12" fillId="35" borderId="16" xfId="0" applyNumberFormat="1" applyFont="1" applyFill="1" applyBorder="1" applyAlignment="1">
      <alignment horizontal="center" vertical="center" wrapText="1"/>
    </xf>
    <xf numFmtId="49" fontId="23" fillId="35" borderId="15" xfId="0" applyNumberFormat="1" applyFont="1" applyFill="1" applyBorder="1" applyAlignment="1">
      <alignment horizontal="center" vertical="center" wrapText="1"/>
    </xf>
    <xf numFmtId="172" fontId="12" fillId="35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72" fontId="12" fillId="35" borderId="15" xfId="0" applyNumberFormat="1" applyFont="1" applyFill="1" applyBorder="1" applyAlignment="1">
      <alignment horizontal="center" vertical="top"/>
    </xf>
    <xf numFmtId="4" fontId="26" fillId="0" borderId="0" xfId="0" applyNumberFormat="1" applyFont="1" applyAlignment="1">
      <alignment/>
    </xf>
    <xf numFmtId="0" fontId="2" fillId="35" borderId="23" xfId="0" applyFont="1" applyFill="1" applyBorder="1" applyAlignment="1">
      <alignment horizontal="center" vertical="center" wrapText="1"/>
    </xf>
    <xf numFmtId="49" fontId="2" fillId="35" borderId="14" xfId="0" applyNumberFormat="1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2" fillId="35" borderId="18" xfId="0" applyFont="1" applyFill="1" applyBorder="1" applyAlignment="1">
      <alignment horizontal="center" vertical="center" wrapText="1"/>
    </xf>
    <xf numFmtId="0" fontId="22" fillId="35" borderId="15" xfId="0" applyFont="1" applyFill="1" applyBorder="1" applyAlignment="1">
      <alignment horizontal="center" vertical="center" wrapText="1"/>
    </xf>
    <xf numFmtId="0" fontId="6" fillId="35" borderId="14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22" fillId="35" borderId="14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35" borderId="0" xfId="0" applyFont="1" applyFill="1" applyAlignment="1">
      <alignment vertical="center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 wrapText="1"/>
    </xf>
    <xf numFmtId="172" fontId="6" fillId="35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4" fontId="4" fillId="0" borderId="10" xfId="0" applyNumberFormat="1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wrapText="1"/>
    </xf>
    <xf numFmtId="0" fontId="24" fillId="0" borderId="10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6" fillId="35" borderId="10" xfId="0" applyFont="1" applyFill="1" applyBorder="1" applyAlignment="1">
      <alignment horizontal="center" vertical="center"/>
    </xf>
    <xf numFmtId="49" fontId="8" fillId="35" borderId="15" xfId="0" applyNumberFormat="1" applyFont="1" applyFill="1" applyBorder="1" applyAlignment="1">
      <alignment horizontal="left" vertical="center" wrapText="1"/>
    </xf>
    <xf numFmtId="49" fontId="8" fillId="35" borderId="15" xfId="0" applyNumberFormat="1" applyFont="1" applyFill="1" applyBorder="1" applyAlignment="1">
      <alignment horizontal="right" vertical="center" wrapText="1"/>
    </xf>
    <xf numFmtId="0" fontId="8" fillId="35" borderId="15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left" vertical="center" wrapText="1"/>
    </xf>
    <xf numFmtId="49" fontId="8" fillId="35" borderId="14" xfId="0" applyNumberFormat="1" applyFont="1" applyFill="1" applyBorder="1" applyAlignment="1">
      <alignment horizontal="center" vertical="center" wrapText="1"/>
    </xf>
    <xf numFmtId="172" fontId="8" fillId="35" borderId="15" xfId="0" applyNumberFormat="1" applyFont="1" applyFill="1" applyBorder="1" applyAlignment="1">
      <alignment horizontal="center" vertical="center"/>
    </xf>
    <xf numFmtId="173" fontId="8" fillId="35" borderId="17" xfId="0" applyNumberFormat="1" applyFont="1" applyFill="1" applyBorder="1" applyAlignment="1">
      <alignment horizontal="center" vertical="center"/>
    </xf>
    <xf numFmtId="172" fontId="5" fillId="35" borderId="17" xfId="0" applyNumberFormat="1" applyFont="1" applyFill="1" applyBorder="1" applyAlignment="1">
      <alignment horizontal="center" vertical="center"/>
    </xf>
    <xf numFmtId="172" fontId="5" fillId="35" borderId="15" xfId="0" applyNumberFormat="1" applyFont="1" applyFill="1" applyBorder="1" applyAlignment="1">
      <alignment horizontal="center" vertical="center" wrapText="1"/>
    </xf>
    <xf numFmtId="172" fontId="5" fillId="35" borderId="15" xfId="0" applyNumberFormat="1" applyFont="1" applyFill="1" applyBorder="1" applyAlignment="1">
      <alignment horizontal="center" vertical="top"/>
    </xf>
    <xf numFmtId="172" fontId="8" fillId="35" borderId="15" xfId="0" applyNumberFormat="1" applyFont="1" applyFill="1" applyBorder="1" applyAlignment="1">
      <alignment horizontal="center" vertical="center" wrapText="1"/>
    </xf>
    <xf numFmtId="49" fontId="6" fillId="35" borderId="23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center" vertical="center" wrapText="1"/>
    </xf>
    <xf numFmtId="49" fontId="8" fillId="35" borderId="15" xfId="0" applyNumberFormat="1" applyFont="1" applyFill="1" applyBorder="1" applyAlignment="1">
      <alignment horizontal="center" vertical="center" wrapText="1"/>
    </xf>
    <xf numFmtId="49" fontId="13" fillId="35" borderId="19" xfId="0" applyNumberFormat="1" applyFont="1" applyFill="1" applyBorder="1" applyAlignment="1">
      <alignment horizontal="center" vertical="center" wrapText="1"/>
    </xf>
    <xf numFmtId="49" fontId="13" fillId="35" borderId="0" xfId="0" applyNumberFormat="1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49" fontId="7" fillId="35" borderId="16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49" fontId="6" fillId="35" borderId="17" xfId="0" applyNumberFormat="1" applyFont="1" applyFill="1" applyBorder="1" applyAlignment="1">
      <alignment horizontal="center" vertical="center" wrapText="1"/>
    </xf>
    <xf numFmtId="49" fontId="5" fillId="35" borderId="10" xfId="0" applyNumberFormat="1" applyFont="1" applyFill="1" applyBorder="1" applyAlignment="1">
      <alignment horizontal="right" vertical="center" wrapText="1"/>
    </xf>
    <xf numFmtId="49" fontId="6" fillId="35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172" fontId="9" fillId="35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6" fillId="35" borderId="24" xfId="0" applyFont="1" applyFill="1" applyBorder="1" applyAlignment="1">
      <alignment horizontal="left" vertical="center" wrapText="1"/>
    </xf>
    <xf numFmtId="0" fontId="6" fillId="35" borderId="25" xfId="0" applyFont="1" applyFill="1" applyBorder="1" applyAlignment="1">
      <alignment horizontal="left" vertical="center" wrapText="1"/>
    </xf>
    <xf numFmtId="0" fontId="6" fillId="35" borderId="26" xfId="0" applyFont="1" applyFill="1" applyBorder="1" applyAlignment="1">
      <alignment horizontal="left" vertical="center" wrapText="1"/>
    </xf>
    <xf numFmtId="0" fontId="22" fillId="35" borderId="24" xfId="0" applyFont="1" applyFill="1" applyBorder="1" applyAlignment="1">
      <alignment horizontal="left" vertical="center" wrapText="1"/>
    </xf>
    <xf numFmtId="0" fontId="22" fillId="35" borderId="25" xfId="0" applyFont="1" applyFill="1" applyBorder="1" applyAlignment="1">
      <alignment horizontal="left" vertical="center" wrapText="1"/>
    </xf>
    <xf numFmtId="0" fontId="22" fillId="35" borderId="26" xfId="0" applyFont="1" applyFill="1" applyBorder="1" applyAlignment="1">
      <alignment horizontal="left" vertical="center" wrapText="1"/>
    </xf>
    <xf numFmtId="0" fontId="6" fillId="35" borderId="24" xfId="0" applyFont="1" applyFill="1" applyBorder="1" applyAlignment="1">
      <alignment horizontal="left" wrapText="1"/>
    </xf>
    <xf numFmtId="0" fontId="6" fillId="35" borderId="25" xfId="0" applyFont="1" applyFill="1" applyBorder="1" applyAlignment="1">
      <alignment horizontal="left" wrapText="1"/>
    </xf>
    <xf numFmtId="0" fontId="6" fillId="35" borderId="26" xfId="0" applyFont="1" applyFill="1" applyBorder="1" applyAlignment="1">
      <alignment horizontal="left" wrapText="1"/>
    </xf>
    <xf numFmtId="172" fontId="6" fillId="35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center" wrapText="1"/>
    </xf>
    <xf numFmtId="3" fontId="6" fillId="35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left" vertical="center" wrapText="1"/>
    </xf>
    <xf numFmtId="0" fontId="9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left" vertical="center"/>
    </xf>
    <xf numFmtId="172" fontId="8" fillId="34" borderId="10" xfId="0" applyNumberFormat="1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wrapText="1"/>
    </xf>
    <xf numFmtId="172" fontId="8" fillId="34" borderId="27" xfId="0" applyNumberFormat="1" applyFont="1" applyFill="1" applyBorder="1" applyAlignment="1">
      <alignment horizontal="center" vertical="center"/>
    </xf>
    <xf numFmtId="172" fontId="8" fillId="34" borderId="11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6" fillId="35" borderId="16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right"/>
    </xf>
    <xf numFmtId="0" fontId="7" fillId="35" borderId="19" xfId="0" applyFont="1" applyFill="1" applyBorder="1" applyAlignment="1">
      <alignment horizontal="center" vertical="center" wrapText="1"/>
    </xf>
    <xf numFmtId="0" fontId="7" fillId="35" borderId="29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left" vertical="center" wrapText="1"/>
    </xf>
    <xf numFmtId="0" fontId="9" fillId="35" borderId="3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left" vertical="center" wrapText="1"/>
    </xf>
    <xf numFmtId="0" fontId="6" fillId="35" borderId="28" xfId="0" applyFont="1" applyFill="1" applyBorder="1" applyAlignment="1">
      <alignment horizontal="left" vertical="center" wrapText="1"/>
    </xf>
    <xf numFmtId="0" fontId="6" fillId="35" borderId="33" xfId="0" applyFont="1" applyFill="1" applyBorder="1" applyAlignment="1">
      <alignment horizontal="left"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left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35" borderId="28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6" fillId="35" borderId="34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8" fillId="35" borderId="35" xfId="0" applyFont="1" applyFill="1" applyBorder="1" applyAlignment="1">
      <alignment horizontal="center" vertical="center" wrapText="1"/>
    </xf>
    <xf numFmtId="0" fontId="8" fillId="35" borderId="36" xfId="0" applyFont="1" applyFill="1" applyBorder="1" applyAlignment="1">
      <alignment horizontal="center" vertical="center" wrapText="1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wrapText="1"/>
    </xf>
    <xf numFmtId="0" fontId="6" fillId="35" borderId="14" xfId="0" applyFont="1" applyFill="1" applyBorder="1" applyAlignment="1">
      <alignment horizontal="center" wrapText="1"/>
    </xf>
    <xf numFmtId="0" fontId="8" fillId="35" borderId="34" xfId="0" applyFont="1" applyFill="1" applyBorder="1" applyAlignment="1">
      <alignment horizontal="center" vertical="center" wrapText="1"/>
    </xf>
    <xf numFmtId="0" fontId="8" fillId="35" borderId="18" xfId="0" applyFont="1" applyFill="1" applyBorder="1" applyAlignment="1">
      <alignment horizontal="center" vertical="center" wrapText="1"/>
    </xf>
    <xf numFmtId="0" fontId="8" fillId="35" borderId="37" xfId="0" applyFont="1" applyFill="1" applyBorder="1" applyAlignment="1">
      <alignment horizontal="center" vertical="center" wrapText="1"/>
    </xf>
    <xf numFmtId="0" fontId="8" fillId="35" borderId="38" xfId="0" applyFont="1" applyFill="1" applyBorder="1" applyAlignment="1">
      <alignment horizontal="center" vertical="center" wrapText="1"/>
    </xf>
    <xf numFmtId="0" fontId="8" fillId="35" borderId="39" xfId="0" applyFont="1" applyFill="1" applyBorder="1" applyAlignment="1">
      <alignment horizontal="center" vertical="center" wrapText="1"/>
    </xf>
    <xf numFmtId="0" fontId="8" fillId="35" borderId="21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wrapText="1"/>
    </xf>
    <xf numFmtId="0" fontId="5" fillId="35" borderId="0" xfId="0" applyFont="1" applyFill="1" applyBorder="1" applyAlignment="1">
      <alignment horizontal="center" wrapText="1"/>
    </xf>
    <xf numFmtId="0" fontId="13" fillId="35" borderId="19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13" fillId="35" borderId="17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/>
    </xf>
    <xf numFmtId="0" fontId="22" fillId="35" borderId="35" xfId="0" applyFont="1" applyFill="1" applyBorder="1" applyAlignment="1">
      <alignment horizontal="center" vertical="center"/>
    </xf>
    <xf numFmtId="0" fontId="22" fillId="35" borderId="36" xfId="0" applyFont="1" applyFill="1" applyBorder="1" applyAlignment="1">
      <alignment horizontal="center" vertical="center"/>
    </xf>
    <xf numFmtId="0" fontId="13" fillId="35" borderId="16" xfId="0" applyFont="1" applyFill="1" applyBorder="1" applyAlignment="1">
      <alignment horizontal="left" vertical="center" wrapText="1"/>
    </xf>
    <xf numFmtId="0" fontId="13" fillId="35" borderId="32" xfId="0" applyFont="1" applyFill="1" applyBorder="1" applyAlignment="1">
      <alignment horizontal="left" vertical="center" wrapText="1"/>
    </xf>
    <xf numFmtId="0" fontId="8" fillId="35" borderId="41" xfId="0" applyFont="1" applyFill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left" vertical="center" wrapText="1"/>
    </xf>
    <xf numFmtId="0" fontId="8" fillId="35" borderId="28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/>
    </xf>
    <xf numFmtId="0" fontId="5" fillId="35" borderId="36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 wrapText="1"/>
    </xf>
    <xf numFmtId="0" fontId="13" fillId="35" borderId="14" xfId="0" applyFont="1" applyFill="1" applyBorder="1" applyAlignment="1">
      <alignment horizontal="left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13" fillId="35" borderId="34" xfId="0" applyFont="1" applyFill="1" applyBorder="1" applyAlignment="1">
      <alignment horizontal="left" vertical="center" wrapText="1"/>
    </xf>
    <xf numFmtId="0" fontId="13" fillId="35" borderId="18" xfId="0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wrapText="1"/>
    </xf>
    <xf numFmtId="0" fontId="8" fillId="35" borderId="14" xfId="0" applyFont="1" applyFill="1" applyBorder="1" applyAlignment="1">
      <alignment horizontal="center" wrapText="1"/>
    </xf>
    <xf numFmtId="0" fontId="7" fillId="35" borderId="30" xfId="0" applyFont="1" applyFill="1" applyBorder="1" applyAlignment="1">
      <alignment horizontal="center" vertical="center"/>
    </xf>
    <xf numFmtId="0" fontId="7" fillId="35" borderId="42" xfId="0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4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3" fillId="0" borderId="43" xfId="0" applyFont="1" applyBorder="1" applyAlignment="1">
      <alignment horizontal="center" vertical="center" wrapText="1"/>
    </xf>
    <xf numFmtId="0" fontId="63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4" fillId="0" borderId="43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B32" sqref="B32"/>
    </sheetView>
  </sheetViews>
  <sheetFormatPr defaultColWidth="9.00390625" defaultRowHeight="12.75" outlineLevelRow="1"/>
  <cols>
    <col min="1" max="1" width="7.00390625" style="0" customWidth="1"/>
    <col min="2" max="2" width="21.875" style="0" customWidth="1"/>
    <col min="8" max="8" width="12.00390625" style="0" customWidth="1"/>
  </cols>
  <sheetData>
    <row r="1" ht="15" customHeight="1">
      <c r="H1" s="48" t="s">
        <v>225</v>
      </c>
    </row>
    <row r="2" ht="9" customHeight="1">
      <c r="H2" s="48"/>
    </row>
    <row r="3" spans="1:8" ht="51" customHeight="1">
      <c r="A3" s="206" t="s">
        <v>279</v>
      </c>
      <c r="B3" s="207"/>
      <c r="C3" s="207"/>
      <c r="D3" s="207"/>
      <c r="E3" s="207"/>
      <c r="F3" s="207"/>
      <c r="G3" s="207"/>
      <c r="H3" s="207"/>
    </row>
    <row r="5" spans="1:8" ht="36">
      <c r="A5" s="18" t="s">
        <v>134</v>
      </c>
      <c r="B5" s="19" t="s">
        <v>135</v>
      </c>
      <c r="C5" s="238" t="s">
        <v>136</v>
      </c>
      <c r="D5" s="238"/>
      <c r="E5" s="238"/>
      <c r="F5" s="238"/>
      <c r="G5" s="238"/>
      <c r="H5" s="18" t="s">
        <v>223</v>
      </c>
    </row>
    <row r="6" spans="1:8" ht="21" customHeight="1">
      <c r="A6" s="20"/>
      <c r="B6" s="21" t="s">
        <v>137</v>
      </c>
      <c r="C6" s="239" t="s">
        <v>138</v>
      </c>
      <c r="D6" s="239"/>
      <c r="E6" s="239"/>
      <c r="F6" s="239"/>
      <c r="G6" s="239"/>
      <c r="H6" s="22">
        <f>H7+H26+H30+H21+H43</f>
        <v>102810.3</v>
      </c>
    </row>
    <row r="7" spans="1:8" ht="20.25" customHeight="1">
      <c r="A7" s="23"/>
      <c r="B7" s="24" t="s">
        <v>139</v>
      </c>
      <c r="C7" s="221" t="s">
        <v>140</v>
      </c>
      <c r="D7" s="221"/>
      <c r="E7" s="221"/>
      <c r="F7" s="221"/>
      <c r="G7" s="221"/>
      <c r="H7" s="25">
        <f>H8+H16+H19</f>
        <v>97832</v>
      </c>
    </row>
    <row r="8" spans="1:8" ht="21.75" customHeight="1">
      <c r="A8" s="26" t="s">
        <v>141</v>
      </c>
      <c r="B8" s="27" t="s">
        <v>142</v>
      </c>
      <c r="C8" s="225" t="s">
        <v>143</v>
      </c>
      <c r="D8" s="225"/>
      <c r="E8" s="225"/>
      <c r="F8" s="225"/>
      <c r="G8" s="225"/>
      <c r="H8" s="28">
        <f>H9+H12+H15</f>
        <v>48632</v>
      </c>
    </row>
    <row r="9" spans="1:8" ht="30.75" customHeight="1">
      <c r="A9" s="26" t="s">
        <v>141</v>
      </c>
      <c r="B9" s="27" t="s">
        <v>144</v>
      </c>
      <c r="C9" s="223" t="s">
        <v>145</v>
      </c>
      <c r="D9" s="223"/>
      <c r="E9" s="223"/>
      <c r="F9" s="223"/>
      <c r="G9" s="223"/>
      <c r="H9" s="28">
        <f>H10+H11</f>
        <v>32032</v>
      </c>
    </row>
    <row r="10" spans="1:8" ht="27" customHeight="1">
      <c r="A10" s="26" t="s">
        <v>141</v>
      </c>
      <c r="B10" s="27" t="s">
        <v>146</v>
      </c>
      <c r="C10" s="237" t="s">
        <v>145</v>
      </c>
      <c r="D10" s="237"/>
      <c r="E10" s="237"/>
      <c r="F10" s="237"/>
      <c r="G10" s="237"/>
      <c r="H10" s="29">
        <v>32032</v>
      </c>
    </row>
    <row r="11" spans="1:8" ht="40.5" customHeight="1">
      <c r="A11" s="26" t="s">
        <v>141</v>
      </c>
      <c r="B11" s="27" t="s">
        <v>147</v>
      </c>
      <c r="C11" s="237" t="s">
        <v>148</v>
      </c>
      <c r="D11" s="237"/>
      <c r="E11" s="237"/>
      <c r="F11" s="237"/>
      <c r="G11" s="237"/>
      <c r="H11" s="29">
        <v>0</v>
      </c>
    </row>
    <row r="12" spans="1:8" ht="39.75" customHeight="1">
      <c r="A12" s="26" t="s">
        <v>141</v>
      </c>
      <c r="B12" s="27" t="s">
        <v>149</v>
      </c>
      <c r="C12" s="225" t="s">
        <v>150</v>
      </c>
      <c r="D12" s="225"/>
      <c r="E12" s="225"/>
      <c r="F12" s="225"/>
      <c r="G12" s="225"/>
      <c r="H12" s="28">
        <f>H13+H14</f>
        <v>11000</v>
      </c>
    </row>
    <row r="13" spans="1:8" ht="37.5" customHeight="1">
      <c r="A13" s="26" t="s">
        <v>141</v>
      </c>
      <c r="B13" s="27" t="s">
        <v>151</v>
      </c>
      <c r="C13" s="204" t="s">
        <v>150</v>
      </c>
      <c r="D13" s="204"/>
      <c r="E13" s="204"/>
      <c r="F13" s="204"/>
      <c r="G13" s="204"/>
      <c r="H13" s="29">
        <v>11000</v>
      </c>
    </row>
    <row r="14" spans="1:8" ht="49.5" customHeight="1">
      <c r="A14" s="26" t="s">
        <v>141</v>
      </c>
      <c r="B14" s="27" t="s">
        <v>152</v>
      </c>
      <c r="C14" s="204" t="s">
        <v>153</v>
      </c>
      <c r="D14" s="204"/>
      <c r="E14" s="204"/>
      <c r="F14" s="204"/>
      <c r="G14" s="204"/>
      <c r="H14" s="29">
        <v>0</v>
      </c>
    </row>
    <row r="15" spans="1:8" ht="27.75" customHeight="1">
      <c r="A15" s="26" t="s">
        <v>141</v>
      </c>
      <c r="B15" s="27" t="s">
        <v>154</v>
      </c>
      <c r="C15" s="225" t="s">
        <v>155</v>
      </c>
      <c r="D15" s="225"/>
      <c r="E15" s="225"/>
      <c r="F15" s="225"/>
      <c r="G15" s="225"/>
      <c r="H15" s="28">
        <v>5600</v>
      </c>
    </row>
    <row r="16" spans="1:8" ht="26.25" customHeight="1">
      <c r="A16" s="26" t="s">
        <v>141</v>
      </c>
      <c r="B16" s="27" t="s">
        <v>156</v>
      </c>
      <c r="C16" s="225" t="s">
        <v>157</v>
      </c>
      <c r="D16" s="225"/>
      <c r="E16" s="225"/>
      <c r="F16" s="225"/>
      <c r="G16" s="225"/>
      <c r="H16" s="28">
        <f>H17+H18</f>
        <v>47100</v>
      </c>
    </row>
    <row r="17" spans="1:8" ht="24" customHeight="1">
      <c r="A17" s="26" t="s">
        <v>141</v>
      </c>
      <c r="B17" s="27" t="s">
        <v>158</v>
      </c>
      <c r="C17" s="204" t="s">
        <v>157</v>
      </c>
      <c r="D17" s="204"/>
      <c r="E17" s="204"/>
      <c r="F17" s="204"/>
      <c r="G17" s="204"/>
      <c r="H17" s="29">
        <v>47100</v>
      </c>
    </row>
    <row r="18" spans="1:8" ht="36.75" customHeight="1">
      <c r="A18" s="26" t="s">
        <v>141</v>
      </c>
      <c r="B18" s="27" t="s">
        <v>159</v>
      </c>
      <c r="C18" s="204" t="s">
        <v>160</v>
      </c>
      <c r="D18" s="204"/>
      <c r="E18" s="204"/>
      <c r="F18" s="204"/>
      <c r="G18" s="204"/>
      <c r="H18" s="29">
        <v>0</v>
      </c>
    </row>
    <row r="19" spans="1:8" ht="27.75" customHeight="1">
      <c r="A19" s="26" t="s">
        <v>141</v>
      </c>
      <c r="B19" s="27" t="s">
        <v>161</v>
      </c>
      <c r="C19" s="225" t="s">
        <v>162</v>
      </c>
      <c r="D19" s="225"/>
      <c r="E19" s="225"/>
      <c r="F19" s="225"/>
      <c r="G19" s="225"/>
      <c r="H19" s="28">
        <f>H20</f>
        <v>2100</v>
      </c>
    </row>
    <row r="20" spans="1:8" ht="49.5" customHeight="1">
      <c r="A20" s="26" t="s">
        <v>141</v>
      </c>
      <c r="B20" s="27" t="s">
        <v>163</v>
      </c>
      <c r="C20" s="204" t="s">
        <v>164</v>
      </c>
      <c r="D20" s="204"/>
      <c r="E20" s="204"/>
      <c r="F20" s="204"/>
      <c r="G20" s="204"/>
      <c r="H20" s="28">
        <v>2100</v>
      </c>
    </row>
    <row r="21" spans="1:8" ht="12.75">
      <c r="A21" s="231"/>
      <c r="B21" s="232" t="s">
        <v>165</v>
      </c>
      <c r="C21" s="234" t="s">
        <v>166</v>
      </c>
      <c r="D21" s="234"/>
      <c r="E21" s="234"/>
      <c r="F21" s="234"/>
      <c r="G21" s="234"/>
      <c r="H21" s="235">
        <f>H23</f>
        <v>0</v>
      </c>
    </row>
    <row r="22" spans="1:8" ht="29.25" customHeight="1">
      <c r="A22" s="231"/>
      <c r="B22" s="232"/>
      <c r="C22" s="234"/>
      <c r="D22" s="234"/>
      <c r="E22" s="234"/>
      <c r="F22" s="234"/>
      <c r="G22" s="234"/>
      <c r="H22" s="236"/>
    </row>
    <row r="23" spans="1:8" ht="20.25" customHeight="1">
      <c r="A23" s="30"/>
      <c r="B23" s="27" t="s">
        <v>167</v>
      </c>
      <c r="C23" s="223" t="s">
        <v>168</v>
      </c>
      <c r="D23" s="223"/>
      <c r="E23" s="223"/>
      <c r="F23" s="223"/>
      <c r="G23" s="223"/>
      <c r="H23" s="28">
        <f>H25</f>
        <v>0</v>
      </c>
    </row>
    <row r="24" spans="1:8" ht="12.75">
      <c r="A24" s="203" t="s">
        <v>141</v>
      </c>
      <c r="B24" s="224" t="s">
        <v>169</v>
      </c>
      <c r="C24" s="223" t="s">
        <v>170</v>
      </c>
      <c r="D24" s="223"/>
      <c r="E24" s="223"/>
      <c r="F24" s="223"/>
      <c r="G24" s="223"/>
      <c r="H24" s="220">
        <v>0</v>
      </c>
    </row>
    <row r="25" spans="1:8" ht="16.5" customHeight="1">
      <c r="A25" s="203"/>
      <c r="B25" s="224"/>
      <c r="C25" s="223"/>
      <c r="D25" s="223"/>
      <c r="E25" s="223"/>
      <c r="F25" s="223"/>
      <c r="G25" s="223"/>
      <c r="H25" s="220"/>
    </row>
    <row r="26" spans="1:8" ht="12.75">
      <c r="A26" s="231"/>
      <c r="B26" s="232" t="s">
        <v>171</v>
      </c>
      <c r="C26" s="227" t="s">
        <v>172</v>
      </c>
      <c r="D26" s="227"/>
      <c r="E26" s="227"/>
      <c r="F26" s="227"/>
      <c r="G26" s="227"/>
      <c r="H26" s="233">
        <f>H28</f>
        <v>180</v>
      </c>
    </row>
    <row r="27" spans="1:8" ht="12.75">
      <c r="A27" s="231"/>
      <c r="B27" s="232"/>
      <c r="C27" s="227"/>
      <c r="D27" s="227"/>
      <c r="E27" s="227"/>
      <c r="F27" s="227"/>
      <c r="G27" s="227"/>
      <c r="H27" s="233"/>
    </row>
    <row r="28" spans="1:8" ht="22.5" customHeight="1">
      <c r="A28" s="26"/>
      <c r="B28" s="27" t="s">
        <v>173</v>
      </c>
      <c r="C28" s="229" t="s">
        <v>174</v>
      </c>
      <c r="D28" s="229"/>
      <c r="E28" s="229"/>
      <c r="F28" s="229"/>
      <c r="G28" s="229"/>
      <c r="H28" s="28">
        <f>H29</f>
        <v>180</v>
      </c>
    </row>
    <row r="29" spans="1:8" ht="63.75" customHeight="1">
      <c r="A29" s="26" t="s">
        <v>175</v>
      </c>
      <c r="B29" s="27" t="s">
        <v>176</v>
      </c>
      <c r="C29" s="225" t="s">
        <v>177</v>
      </c>
      <c r="D29" s="225"/>
      <c r="E29" s="225"/>
      <c r="F29" s="225"/>
      <c r="G29" s="225"/>
      <c r="H29" s="28">
        <v>180</v>
      </c>
    </row>
    <row r="30" spans="1:8" ht="12.75">
      <c r="A30" s="23"/>
      <c r="B30" s="24" t="s">
        <v>178</v>
      </c>
      <c r="C30" s="221" t="s">
        <v>179</v>
      </c>
      <c r="D30" s="221"/>
      <c r="E30" s="221"/>
      <c r="F30" s="221"/>
      <c r="G30" s="221"/>
      <c r="H30" s="25">
        <f>H31+H34</f>
        <v>4798.3</v>
      </c>
    </row>
    <row r="31" spans="1:8" ht="51" customHeight="1">
      <c r="A31" s="26" t="s">
        <v>141</v>
      </c>
      <c r="B31" s="27" t="s">
        <v>180</v>
      </c>
      <c r="C31" s="225" t="s">
        <v>181</v>
      </c>
      <c r="D31" s="225"/>
      <c r="E31" s="225"/>
      <c r="F31" s="225"/>
      <c r="G31" s="225"/>
      <c r="H31" s="28">
        <v>1280</v>
      </c>
    </row>
    <row r="32" spans="1:8" ht="49.5" customHeight="1">
      <c r="A32" s="26"/>
      <c r="B32" s="31" t="s">
        <v>182</v>
      </c>
      <c r="C32" s="225" t="s">
        <v>183</v>
      </c>
      <c r="D32" s="225"/>
      <c r="E32" s="225"/>
      <c r="F32" s="225"/>
      <c r="G32" s="225"/>
      <c r="H32" s="28">
        <f>H33</f>
        <v>0</v>
      </c>
    </row>
    <row r="33" spans="1:8" ht="66" customHeight="1">
      <c r="A33" s="26" t="s">
        <v>184</v>
      </c>
      <c r="B33" s="31" t="s">
        <v>185</v>
      </c>
      <c r="C33" s="225" t="s">
        <v>232</v>
      </c>
      <c r="D33" s="225"/>
      <c r="E33" s="225"/>
      <c r="F33" s="225"/>
      <c r="G33" s="225"/>
      <c r="H33" s="28">
        <v>0</v>
      </c>
    </row>
    <row r="34" spans="1:8" ht="12.75">
      <c r="A34" s="230"/>
      <c r="B34" s="224" t="s">
        <v>186</v>
      </c>
      <c r="C34" s="223" t="s">
        <v>231</v>
      </c>
      <c r="D34" s="223"/>
      <c r="E34" s="223"/>
      <c r="F34" s="223"/>
      <c r="G34" s="223"/>
      <c r="H34" s="220">
        <f>H36+H41</f>
        <v>3518.3</v>
      </c>
    </row>
    <row r="35" spans="1:8" ht="44.25" customHeight="1">
      <c r="A35" s="230"/>
      <c r="B35" s="224"/>
      <c r="C35" s="223"/>
      <c r="D35" s="223"/>
      <c r="E35" s="223"/>
      <c r="F35" s="223"/>
      <c r="G35" s="223"/>
      <c r="H35" s="220"/>
    </row>
    <row r="36" spans="1:8" ht="42" customHeight="1">
      <c r="A36" s="32" t="s">
        <v>504</v>
      </c>
      <c r="B36" s="31" t="s">
        <v>187</v>
      </c>
      <c r="C36" s="211" t="s">
        <v>188</v>
      </c>
      <c r="D36" s="212"/>
      <c r="E36" s="212"/>
      <c r="F36" s="212"/>
      <c r="G36" s="213"/>
      <c r="H36" s="28">
        <f>SUM(H37:H40)</f>
        <v>3492.8</v>
      </c>
    </row>
    <row r="37" spans="1:8" ht="40.5" customHeight="1" hidden="1" outlineLevel="1">
      <c r="A37" s="32" t="s">
        <v>189</v>
      </c>
      <c r="B37" s="31" t="s">
        <v>187</v>
      </c>
      <c r="C37" s="228" t="s">
        <v>188</v>
      </c>
      <c r="D37" s="228"/>
      <c r="E37" s="228"/>
      <c r="F37" s="228"/>
      <c r="G37" s="228"/>
      <c r="H37" s="28">
        <v>3492.8</v>
      </c>
    </row>
    <row r="38" spans="1:8" ht="42" customHeight="1" hidden="1" outlineLevel="1">
      <c r="A38" s="32" t="s">
        <v>190</v>
      </c>
      <c r="B38" s="31" t="s">
        <v>187</v>
      </c>
      <c r="C38" s="228" t="s">
        <v>188</v>
      </c>
      <c r="D38" s="228"/>
      <c r="E38" s="228"/>
      <c r="F38" s="228"/>
      <c r="G38" s="228"/>
      <c r="H38" s="28">
        <v>0</v>
      </c>
    </row>
    <row r="39" spans="1:8" ht="39.75" customHeight="1" hidden="1" outlineLevel="1">
      <c r="A39" s="32" t="s">
        <v>191</v>
      </c>
      <c r="B39" s="31" t="s">
        <v>187</v>
      </c>
      <c r="C39" s="228" t="s">
        <v>188</v>
      </c>
      <c r="D39" s="228"/>
      <c r="E39" s="228"/>
      <c r="F39" s="228"/>
      <c r="G39" s="228"/>
      <c r="H39" s="28">
        <v>0</v>
      </c>
    </row>
    <row r="40" spans="1:8" ht="41.25" customHeight="1" hidden="1" outlineLevel="1">
      <c r="A40" s="32" t="s">
        <v>192</v>
      </c>
      <c r="B40" s="31" t="s">
        <v>187</v>
      </c>
      <c r="C40" s="228" t="s">
        <v>188</v>
      </c>
      <c r="D40" s="228"/>
      <c r="E40" s="228"/>
      <c r="F40" s="228"/>
      <c r="G40" s="228"/>
      <c r="H40" s="28">
        <v>0</v>
      </c>
    </row>
    <row r="41" spans="1:8" ht="49.5" customHeight="1" collapsed="1">
      <c r="A41" s="26" t="s">
        <v>192</v>
      </c>
      <c r="B41" s="31" t="s">
        <v>193</v>
      </c>
      <c r="C41" s="229" t="s">
        <v>194</v>
      </c>
      <c r="D41" s="229"/>
      <c r="E41" s="229"/>
      <c r="F41" s="229"/>
      <c r="G41" s="229"/>
      <c r="H41" s="28">
        <v>25.5</v>
      </c>
    </row>
    <row r="42" spans="1:8" ht="51" customHeight="1">
      <c r="A42" s="26" t="s">
        <v>184</v>
      </c>
      <c r="B42" s="42" t="s">
        <v>226</v>
      </c>
      <c r="C42" s="217" t="s">
        <v>224</v>
      </c>
      <c r="D42" s="218"/>
      <c r="E42" s="218"/>
      <c r="F42" s="218"/>
      <c r="G42" s="219"/>
      <c r="H42" s="28">
        <v>0</v>
      </c>
    </row>
    <row r="43" spans="1:8" ht="17.25" customHeight="1">
      <c r="A43" s="23"/>
      <c r="B43" s="33" t="s">
        <v>195</v>
      </c>
      <c r="C43" s="227" t="s">
        <v>196</v>
      </c>
      <c r="D43" s="227"/>
      <c r="E43" s="227"/>
      <c r="F43" s="227"/>
      <c r="G43" s="227"/>
      <c r="H43" s="34">
        <f>H44+H45</f>
        <v>0</v>
      </c>
    </row>
    <row r="44" spans="1:8" ht="39" customHeight="1">
      <c r="A44" s="26" t="s">
        <v>184</v>
      </c>
      <c r="B44" s="31" t="s">
        <v>197</v>
      </c>
      <c r="C44" s="225" t="s">
        <v>229</v>
      </c>
      <c r="D44" s="225"/>
      <c r="E44" s="225"/>
      <c r="F44" s="225"/>
      <c r="G44" s="225"/>
      <c r="H44" s="28">
        <f>H45</f>
        <v>0</v>
      </c>
    </row>
    <row r="45" spans="1:8" ht="35.25" customHeight="1">
      <c r="A45" s="26" t="s">
        <v>184</v>
      </c>
      <c r="B45" s="31" t="s">
        <v>198</v>
      </c>
      <c r="C45" s="225" t="s">
        <v>230</v>
      </c>
      <c r="D45" s="225"/>
      <c r="E45" s="225"/>
      <c r="F45" s="225"/>
      <c r="G45" s="225"/>
      <c r="H45" s="28">
        <v>0</v>
      </c>
    </row>
    <row r="46" spans="1:8" ht="18.75" customHeight="1">
      <c r="A46" s="35"/>
      <c r="B46" s="36" t="s">
        <v>199</v>
      </c>
      <c r="C46" s="226" t="s">
        <v>200</v>
      </c>
      <c r="D46" s="226"/>
      <c r="E46" s="226"/>
      <c r="F46" s="226"/>
      <c r="G46" s="226"/>
      <c r="H46" s="37">
        <f>H47+H59</f>
        <v>13585.7</v>
      </c>
    </row>
    <row r="47" spans="1:8" ht="29.25" customHeight="1">
      <c r="A47" s="38"/>
      <c r="B47" s="39" t="s">
        <v>201</v>
      </c>
      <c r="C47" s="227" t="s">
        <v>202</v>
      </c>
      <c r="D47" s="227"/>
      <c r="E47" s="227"/>
      <c r="F47" s="227"/>
      <c r="G47" s="227"/>
      <c r="H47" s="40">
        <f>H48+H53</f>
        <v>13585.7</v>
      </c>
    </row>
    <row r="48" spans="1:8" ht="12.75">
      <c r="A48" s="203" t="s">
        <v>184</v>
      </c>
      <c r="B48" s="224" t="s">
        <v>203</v>
      </c>
      <c r="C48" s="204" t="s">
        <v>204</v>
      </c>
      <c r="D48" s="204"/>
      <c r="E48" s="204"/>
      <c r="F48" s="204"/>
      <c r="G48" s="204"/>
      <c r="H48" s="205">
        <f>H50+H51</f>
        <v>1870.5</v>
      </c>
    </row>
    <row r="49" spans="1:8" ht="40.5" customHeight="1">
      <c r="A49" s="203"/>
      <c r="B49" s="224"/>
      <c r="C49" s="204"/>
      <c r="D49" s="204"/>
      <c r="E49" s="204"/>
      <c r="F49" s="204"/>
      <c r="G49" s="204"/>
      <c r="H49" s="205"/>
    </row>
    <row r="50" spans="1:8" ht="60" customHeight="1">
      <c r="A50" s="26" t="s">
        <v>184</v>
      </c>
      <c r="B50" s="27" t="s">
        <v>205</v>
      </c>
      <c r="C50" s="225" t="s">
        <v>206</v>
      </c>
      <c r="D50" s="225"/>
      <c r="E50" s="225"/>
      <c r="F50" s="225"/>
      <c r="G50" s="225"/>
      <c r="H50" s="28">
        <v>1864</v>
      </c>
    </row>
    <row r="51" spans="1:8" ht="12.75">
      <c r="A51" s="203" t="s">
        <v>184</v>
      </c>
      <c r="B51" s="224" t="s">
        <v>207</v>
      </c>
      <c r="C51" s="225" t="s">
        <v>208</v>
      </c>
      <c r="D51" s="225"/>
      <c r="E51" s="225"/>
      <c r="F51" s="225"/>
      <c r="G51" s="225"/>
      <c r="H51" s="220">
        <v>6.5</v>
      </c>
    </row>
    <row r="52" spans="1:8" ht="64.5" customHeight="1">
      <c r="A52" s="203"/>
      <c r="B52" s="224"/>
      <c r="C52" s="225"/>
      <c r="D52" s="225"/>
      <c r="E52" s="225"/>
      <c r="F52" s="225"/>
      <c r="G52" s="225"/>
      <c r="H52" s="220"/>
    </row>
    <row r="53" spans="1:8" ht="12.75">
      <c r="A53" s="203" t="s">
        <v>184</v>
      </c>
      <c r="B53" s="224" t="s">
        <v>209</v>
      </c>
      <c r="C53" s="204" t="s">
        <v>210</v>
      </c>
      <c r="D53" s="204"/>
      <c r="E53" s="204"/>
      <c r="F53" s="204"/>
      <c r="G53" s="204"/>
      <c r="H53" s="205">
        <f>H55+H57</f>
        <v>11715.2</v>
      </c>
    </row>
    <row r="54" spans="1:8" ht="37.5" customHeight="1">
      <c r="A54" s="203"/>
      <c r="B54" s="224"/>
      <c r="C54" s="204"/>
      <c r="D54" s="204"/>
      <c r="E54" s="204"/>
      <c r="F54" s="204"/>
      <c r="G54" s="204"/>
      <c r="H54" s="205"/>
    </row>
    <row r="55" spans="1:8" ht="12.75">
      <c r="A55" s="203" t="s">
        <v>184</v>
      </c>
      <c r="B55" s="224" t="s">
        <v>211</v>
      </c>
      <c r="C55" s="225" t="s">
        <v>212</v>
      </c>
      <c r="D55" s="225"/>
      <c r="E55" s="225"/>
      <c r="F55" s="225"/>
      <c r="G55" s="225"/>
      <c r="H55" s="220">
        <v>8098.6</v>
      </c>
    </row>
    <row r="56" spans="1:8" ht="33" customHeight="1">
      <c r="A56" s="203"/>
      <c r="B56" s="224"/>
      <c r="C56" s="225"/>
      <c r="D56" s="225"/>
      <c r="E56" s="225"/>
      <c r="F56" s="225"/>
      <c r="G56" s="225"/>
      <c r="H56" s="220"/>
    </row>
    <row r="57" spans="1:8" ht="12.75">
      <c r="A57" s="203" t="s">
        <v>184</v>
      </c>
      <c r="B57" s="224" t="s">
        <v>213</v>
      </c>
      <c r="C57" s="225" t="s">
        <v>214</v>
      </c>
      <c r="D57" s="225"/>
      <c r="E57" s="225"/>
      <c r="F57" s="225"/>
      <c r="G57" s="225"/>
      <c r="H57" s="220">
        <v>3616.6</v>
      </c>
    </row>
    <row r="58" spans="1:8" ht="32.25" customHeight="1">
      <c r="A58" s="203"/>
      <c r="B58" s="224"/>
      <c r="C58" s="225"/>
      <c r="D58" s="225"/>
      <c r="E58" s="225"/>
      <c r="F58" s="225"/>
      <c r="G58" s="225"/>
      <c r="H58" s="220"/>
    </row>
    <row r="59" spans="1:8" ht="22.5" customHeight="1">
      <c r="A59" s="38" t="s">
        <v>184</v>
      </c>
      <c r="B59" s="39" t="s">
        <v>215</v>
      </c>
      <c r="C59" s="221" t="s">
        <v>216</v>
      </c>
      <c r="D59" s="221"/>
      <c r="E59" s="221"/>
      <c r="F59" s="221"/>
      <c r="G59" s="221"/>
      <c r="H59" s="41">
        <f>H60</f>
        <v>0</v>
      </c>
    </row>
    <row r="60" spans="1:8" ht="12.75">
      <c r="A60" s="203" t="s">
        <v>184</v>
      </c>
      <c r="B60" s="222" t="s">
        <v>217</v>
      </c>
      <c r="C60" s="223" t="s">
        <v>228</v>
      </c>
      <c r="D60" s="223"/>
      <c r="E60" s="223"/>
      <c r="F60" s="223"/>
      <c r="G60" s="223"/>
      <c r="H60" s="220">
        <f>SUM(H62)</f>
        <v>0</v>
      </c>
    </row>
    <row r="61" spans="1:8" ht="29.25" customHeight="1">
      <c r="A61" s="203"/>
      <c r="B61" s="222"/>
      <c r="C61" s="223"/>
      <c r="D61" s="223"/>
      <c r="E61" s="223"/>
      <c r="F61" s="223"/>
      <c r="G61" s="223"/>
      <c r="H61" s="220"/>
    </row>
    <row r="62" spans="1:8" ht="36.75" customHeight="1">
      <c r="A62" s="26" t="s">
        <v>184</v>
      </c>
      <c r="B62" s="31" t="s">
        <v>218</v>
      </c>
      <c r="C62" s="211" t="s">
        <v>227</v>
      </c>
      <c r="D62" s="212"/>
      <c r="E62" s="212"/>
      <c r="F62" s="212"/>
      <c r="G62" s="213"/>
      <c r="H62" s="28">
        <v>0</v>
      </c>
    </row>
    <row r="63" spans="1:8" ht="72" customHeight="1">
      <c r="A63" s="43" t="s">
        <v>184</v>
      </c>
      <c r="B63" s="44" t="s">
        <v>219</v>
      </c>
      <c r="C63" s="214" t="s">
        <v>220</v>
      </c>
      <c r="D63" s="215"/>
      <c r="E63" s="215"/>
      <c r="F63" s="215"/>
      <c r="G63" s="216"/>
      <c r="H63" s="45">
        <f>SUM(H64)</f>
        <v>0</v>
      </c>
    </row>
    <row r="64" spans="1:8" ht="102" customHeight="1">
      <c r="A64" s="26" t="s">
        <v>184</v>
      </c>
      <c r="B64" s="31" t="s">
        <v>221</v>
      </c>
      <c r="C64" s="211" t="s">
        <v>280</v>
      </c>
      <c r="D64" s="212"/>
      <c r="E64" s="212"/>
      <c r="F64" s="212"/>
      <c r="G64" s="213"/>
      <c r="H64" s="28">
        <v>0</v>
      </c>
    </row>
    <row r="65" spans="1:8" ht="21.75" customHeight="1">
      <c r="A65" s="208" t="s">
        <v>222</v>
      </c>
      <c r="B65" s="209"/>
      <c r="C65" s="209"/>
      <c r="D65" s="209"/>
      <c r="E65" s="209"/>
      <c r="F65" s="209"/>
      <c r="G65" s="210"/>
      <c r="H65" s="49">
        <f>H6+H46</f>
        <v>116396</v>
      </c>
    </row>
    <row r="66" spans="1:8" ht="12.75">
      <c r="A66" s="46"/>
      <c r="B66" s="47"/>
      <c r="C66" s="46"/>
      <c r="D66" s="46"/>
      <c r="E66" s="46"/>
      <c r="F66" s="46"/>
      <c r="G66" s="46"/>
      <c r="H66" s="46"/>
    </row>
  </sheetData>
  <sheetProtection/>
  <mergeCells count="82">
    <mergeCell ref="C11:G11"/>
    <mergeCell ref="C12:G12"/>
    <mergeCell ref="C13:G13"/>
    <mergeCell ref="C5:G5"/>
    <mergeCell ref="C6:G6"/>
    <mergeCell ref="C7:G7"/>
    <mergeCell ref="C8:G8"/>
    <mergeCell ref="C9:G9"/>
    <mergeCell ref="C10:G10"/>
    <mergeCell ref="C14:G14"/>
    <mergeCell ref="C15:G15"/>
    <mergeCell ref="C16:G16"/>
    <mergeCell ref="C17:G17"/>
    <mergeCell ref="C18:G18"/>
    <mergeCell ref="C19:G19"/>
    <mergeCell ref="C20:G20"/>
    <mergeCell ref="A21:A22"/>
    <mergeCell ref="B21:B22"/>
    <mergeCell ref="C21:G22"/>
    <mergeCell ref="H21:H22"/>
    <mergeCell ref="C23:G23"/>
    <mergeCell ref="A24:A25"/>
    <mergeCell ref="B24:B25"/>
    <mergeCell ref="C24:G25"/>
    <mergeCell ref="H24:H25"/>
    <mergeCell ref="A26:A27"/>
    <mergeCell ref="B26:B27"/>
    <mergeCell ref="C26:G27"/>
    <mergeCell ref="H26:H27"/>
    <mergeCell ref="C28:G28"/>
    <mergeCell ref="C29:G29"/>
    <mergeCell ref="C30:G30"/>
    <mergeCell ref="C31:G31"/>
    <mergeCell ref="C32:G32"/>
    <mergeCell ref="C33:G33"/>
    <mergeCell ref="A34:A35"/>
    <mergeCell ref="B34:B35"/>
    <mergeCell ref="C34:G35"/>
    <mergeCell ref="H34:H35"/>
    <mergeCell ref="C36:G36"/>
    <mergeCell ref="C37:G37"/>
    <mergeCell ref="C38:G38"/>
    <mergeCell ref="C39:G39"/>
    <mergeCell ref="C40:G40"/>
    <mergeCell ref="C41:G41"/>
    <mergeCell ref="C43:G43"/>
    <mergeCell ref="C44:G44"/>
    <mergeCell ref="C45:G45"/>
    <mergeCell ref="C46:G46"/>
    <mergeCell ref="C47:G47"/>
    <mergeCell ref="A48:A49"/>
    <mergeCell ref="B48:B49"/>
    <mergeCell ref="C48:G49"/>
    <mergeCell ref="B55:B56"/>
    <mergeCell ref="C55:G56"/>
    <mergeCell ref="H55:H56"/>
    <mergeCell ref="H48:H49"/>
    <mergeCell ref="C50:G50"/>
    <mergeCell ref="A51:A52"/>
    <mergeCell ref="B51:B52"/>
    <mergeCell ref="C51:G52"/>
    <mergeCell ref="H51:H52"/>
    <mergeCell ref="B53:B54"/>
    <mergeCell ref="A57:A58"/>
    <mergeCell ref="H57:H58"/>
    <mergeCell ref="C59:G59"/>
    <mergeCell ref="A60:A61"/>
    <mergeCell ref="B60:B61"/>
    <mergeCell ref="C60:G61"/>
    <mergeCell ref="H60:H61"/>
    <mergeCell ref="B57:B58"/>
    <mergeCell ref="C57:G58"/>
    <mergeCell ref="A53:A54"/>
    <mergeCell ref="C53:G54"/>
    <mergeCell ref="H53:H54"/>
    <mergeCell ref="A55:A56"/>
    <mergeCell ref="A3:H3"/>
    <mergeCell ref="A65:G65"/>
    <mergeCell ref="C62:G62"/>
    <mergeCell ref="C63:G63"/>
    <mergeCell ref="C64:G64"/>
    <mergeCell ref="C42:G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7"/>
  <sheetViews>
    <sheetView zoomScale="130" zoomScaleNormal="130" workbookViewId="0" topLeftCell="A49">
      <selection activeCell="M49" sqref="M49"/>
    </sheetView>
  </sheetViews>
  <sheetFormatPr defaultColWidth="9.00390625" defaultRowHeight="12.75"/>
  <cols>
    <col min="1" max="1" width="6.625" style="130" customWidth="1"/>
    <col min="2" max="2" width="9.125" style="66" customWidth="1"/>
    <col min="3" max="3" width="35.625" style="66" customWidth="1"/>
    <col min="4" max="4" width="5.125" style="67" customWidth="1"/>
    <col min="5" max="5" width="8.875" style="68" customWidth="1"/>
    <col min="6" max="6" width="8.75390625" style="68" customWidth="1"/>
    <col min="7" max="7" width="6.875" style="68" customWidth="1"/>
    <col min="8" max="8" width="9.375" style="68" customWidth="1"/>
    <col min="9" max="9" width="9.875" style="7" customWidth="1"/>
  </cols>
  <sheetData>
    <row r="1" spans="6:8" ht="12.75">
      <c r="F1" s="242" t="s">
        <v>282</v>
      </c>
      <c r="G1" s="242"/>
      <c r="H1" s="242"/>
    </row>
    <row r="3" spans="1:9" s="1" customFormat="1" ht="40.5" customHeight="1">
      <c r="A3" s="279" t="s">
        <v>281</v>
      </c>
      <c r="B3" s="279"/>
      <c r="C3" s="279"/>
      <c r="D3" s="279"/>
      <c r="E3" s="279"/>
      <c r="F3" s="279"/>
      <c r="G3" s="279"/>
      <c r="H3" s="279"/>
      <c r="I3" s="5"/>
    </row>
    <row r="4" spans="1:9" s="1" customFormat="1" ht="12" customHeight="1">
      <c r="A4" s="278"/>
      <c r="B4" s="278"/>
      <c r="C4" s="278"/>
      <c r="D4" s="278"/>
      <c r="E4" s="278"/>
      <c r="F4" s="278"/>
      <c r="G4" s="278"/>
      <c r="H4" s="278"/>
      <c r="I4" s="5"/>
    </row>
    <row r="5" spans="1:9" s="1" customFormat="1" ht="12.75" customHeight="1">
      <c r="A5" s="280" t="s">
        <v>0</v>
      </c>
      <c r="B5" s="272" t="s">
        <v>1</v>
      </c>
      <c r="C5" s="273"/>
      <c r="D5" s="243" t="s">
        <v>283</v>
      </c>
      <c r="E5" s="243" t="s">
        <v>2</v>
      </c>
      <c r="F5" s="243" t="s">
        <v>3</v>
      </c>
      <c r="G5" s="243" t="s">
        <v>4</v>
      </c>
      <c r="H5" s="243" t="s">
        <v>5</v>
      </c>
      <c r="I5" s="5"/>
    </row>
    <row r="6" spans="1:9" s="1" customFormat="1" ht="12.75">
      <c r="A6" s="281"/>
      <c r="B6" s="274"/>
      <c r="C6" s="275"/>
      <c r="D6" s="244"/>
      <c r="E6" s="244"/>
      <c r="F6" s="244"/>
      <c r="G6" s="244"/>
      <c r="H6" s="244"/>
      <c r="I6" s="5"/>
    </row>
    <row r="7" spans="1:9" s="1" customFormat="1" ht="15" customHeight="1">
      <c r="A7" s="282"/>
      <c r="B7" s="276"/>
      <c r="C7" s="277"/>
      <c r="D7" s="245"/>
      <c r="E7" s="245"/>
      <c r="F7" s="245"/>
      <c r="G7" s="245"/>
      <c r="H7" s="245"/>
      <c r="I7" s="5"/>
    </row>
    <row r="8" spans="1:9" s="65" customFormat="1" ht="24" customHeight="1">
      <c r="A8" s="134" t="s">
        <v>6</v>
      </c>
      <c r="B8" s="268" t="s">
        <v>106</v>
      </c>
      <c r="C8" s="269"/>
      <c r="D8" s="69">
        <v>884</v>
      </c>
      <c r="E8" s="70"/>
      <c r="F8" s="71"/>
      <c r="G8" s="72"/>
      <c r="H8" s="73">
        <f>H9</f>
        <v>17982.6</v>
      </c>
      <c r="I8" s="64"/>
    </row>
    <row r="9" spans="1:9" s="65" customFormat="1" ht="24" customHeight="1">
      <c r="A9" s="109" t="s">
        <v>7</v>
      </c>
      <c r="B9" s="283" t="s">
        <v>103</v>
      </c>
      <c r="C9" s="284"/>
      <c r="D9" s="74">
        <v>884</v>
      </c>
      <c r="E9" s="75" t="s">
        <v>104</v>
      </c>
      <c r="F9" s="76"/>
      <c r="G9" s="77"/>
      <c r="H9" s="78">
        <f>H10+H13+H22</f>
        <v>17982.6</v>
      </c>
      <c r="I9" s="64"/>
    </row>
    <row r="10" spans="1:9" s="1" customFormat="1" ht="24.75" customHeight="1">
      <c r="A10" s="107" t="s">
        <v>10</v>
      </c>
      <c r="B10" s="270" t="s">
        <v>89</v>
      </c>
      <c r="C10" s="271"/>
      <c r="D10" s="79">
        <v>884</v>
      </c>
      <c r="E10" s="80" t="s">
        <v>67</v>
      </c>
      <c r="F10" s="81"/>
      <c r="G10" s="82"/>
      <c r="H10" s="83">
        <f>H11</f>
        <v>1321.5</v>
      </c>
      <c r="I10" s="5"/>
    </row>
    <row r="11" spans="1:9" s="1" customFormat="1" ht="24" customHeight="1">
      <c r="A11" s="107" t="s">
        <v>284</v>
      </c>
      <c r="B11" s="246" t="s">
        <v>66</v>
      </c>
      <c r="C11" s="247"/>
      <c r="D11" s="79">
        <v>884</v>
      </c>
      <c r="E11" s="80" t="s">
        <v>67</v>
      </c>
      <c r="F11" s="84" t="s">
        <v>68</v>
      </c>
      <c r="G11" s="85"/>
      <c r="H11" s="83">
        <f>SUM(H12)</f>
        <v>1321.5</v>
      </c>
      <c r="I11" s="5"/>
    </row>
    <row r="12" spans="1:9" s="1" customFormat="1" ht="65.25" customHeight="1">
      <c r="A12" s="107" t="s">
        <v>285</v>
      </c>
      <c r="B12" s="246" t="s">
        <v>90</v>
      </c>
      <c r="C12" s="247"/>
      <c r="D12" s="79">
        <v>884</v>
      </c>
      <c r="E12" s="80" t="s">
        <v>67</v>
      </c>
      <c r="F12" s="84" t="s">
        <v>68</v>
      </c>
      <c r="G12" s="85" t="s">
        <v>88</v>
      </c>
      <c r="H12" s="83">
        <v>1321.5</v>
      </c>
      <c r="I12" s="5"/>
    </row>
    <row r="13" spans="1:9" s="1" customFormat="1" ht="36" customHeight="1">
      <c r="A13" s="107" t="s">
        <v>286</v>
      </c>
      <c r="B13" s="270" t="s">
        <v>105</v>
      </c>
      <c r="C13" s="271"/>
      <c r="D13" s="86">
        <v>884</v>
      </c>
      <c r="E13" s="80" t="s">
        <v>9</v>
      </c>
      <c r="F13" s="84"/>
      <c r="G13" s="85"/>
      <c r="H13" s="83">
        <f>H14+H16+H18</f>
        <v>16589.1</v>
      </c>
      <c r="I13" s="5"/>
    </row>
    <row r="14" spans="1:9" s="1" customFormat="1" ht="40.5" customHeight="1">
      <c r="A14" s="107" t="s">
        <v>287</v>
      </c>
      <c r="B14" s="246" t="s">
        <v>8</v>
      </c>
      <c r="C14" s="247"/>
      <c r="D14" s="86">
        <v>884</v>
      </c>
      <c r="E14" s="80" t="s">
        <v>9</v>
      </c>
      <c r="F14" s="84" t="s">
        <v>69</v>
      </c>
      <c r="G14" s="82"/>
      <c r="H14" s="92">
        <f>H15</f>
        <v>2008.7</v>
      </c>
      <c r="I14" s="6"/>
    </row>
    <row r="15" spans="1:9" s="1" customFormat="1" ht="60" customHeight="1">
      <c r="A15" s="107" t="s">
        <v>288</v>
      </c>
      <c r="B15" s="246" t="s">
        <v>90</v>
      </c>
      <c r="C15" s="247"/>
      <c r="D15" s="86">
        <v>884</v>
      </c>
      <c r="E15" s="80" t="s">
        <v>9</v>
      </c>
      <c r="F15" s="84" t="s">
        <v>69</v>
      </c>
      <c r="G15" s="82">
        <v>100</v>
      </c>
      <c r="H15" s="83">
        <v>2008.7</v>
      </c>
      <c r="I15" s="5"/>
    </row>
    <row r="16" spans="1:9" s="1" customFormat="1" ht="53.25" customHeight="1">
      <c r="A16" s="131" t="s">
        <v>289</v>
      </c>
      <c r="B16" s="246" t="s">
        <v>11</v>
      </c>
      <c r="C16" s="247"/>
      <c r="D16" s="86">
        <v>884</v>
      </c>
      <c r="E16" s="80" t="s">
        <v>9</v>
      </c>
      <c r="F16" s="84" t="s">
        <v>70</v>
      </c>
      <c r="G16" s="82"/>
      <c r="H16" s="83">
        <f>H17</f>
        <v>218.4</v>
      </c>
      <c r="I16" s="5"/>
    </row>
    <row r="17" spans="1:9" s="1" customFormat="1" ht="63.75" customHeight="1">
      <c r="A17" s="131" t="s">
        <v>290</v>
      </c>
      <c r="B17" s="246" t="s">
        <v>90</v>
      </c>
      <c r="C17" s="247"/>
      <c r="D17" s="86">
        <v>884</v>
      </c>
      <c r="E17" s="80" t="s">
        <v>9</v>
      </c>
      <c r="F17" s="84" t="s">
        <v>70</v>
      </c>
      <c r="G17" s="82">
        <v>100</v>
      </c>
      <c r="H17" s="83">
        <v>218.4</v>
      </c>
      <c r="I17" s="5"/>
    </row>
    <row r="18" spans="1:9" s="1" customFormat="1" ht="29.25" customHeight="1">
      <c r="A18" s="107" t="s">
        <v>291</v>
      </c>
      <c r="B18" s="246" t="s">
        <v>12</v>
      </c>
      <c r="C18" s="247"/>
      <c r="D18" s="86">
        <v>884</v>
      </c>
      <c r="E18" s="80" t="s">
        <v>9</v>
      </c>
      <c r="F18" s="84" t="s">
        <v>72</v>
      </c>
      <c r="G18" s="82"/>
      <c r="H18" s="83">
        <f>H19+H20+H21</f>
        <v>14362</v>
      </c>
      <c r="I18" s="5"/>
    </row>
    <row r="19" spans="1:9" s="1" customFormat="1" ht="60.75" customHeight="1">
      <c r="A19" s="107" t="s">
        <v>292</v>
      </c>
      <c r="B19" s="246" t="s">
        <v>90</v>
      </c>
      <c r="C19" s="247"/>
      <c r="D19" s="86">
        <v>884</v>
      </c>
      <c r="E19" s="80" t="s">
        <v>9</v>
      </c>
      <c r="F19" s="84" t="s">
        <v>72</v>
      </c>
      <c r="G19" s="82">
        <v>100</v>
      </c>
      <c r="H19" s="83">
        <v>5787.5</v>
      </c>
      <c r="I19" s="5"/>
    </row>
    <row r="20" spans="1:9" s="1" customFormat="1" ht="24.75" customHeight="1">
      <c r="A20" s="107" t="s">
        <v>293</v>
      </c>
      <c r="B20" s="246" t="s">
        <v>71</v>
      </c>
      <c r="C20" s="247"/>
      <c r="D20" s="86">
        <v>884</v>
      </c>
      <c r="E20" s="80" t="s">
        <v>9</v>
      </c>
      <c r="F20" s="84" t="s">
        <v>72</v>
      </c>
      <c r="G20" s="82">
        <v>200</v>
      </c>
      <c r="H20" s="83">
        <v>8545.5</v>
      </c>
      <c r="I20" s="5"/>
    </row>
    <row r="21" spans="1:9" s="128" customFormat="1" ht="18" customHeight="1">
      <c r="A21" s="107" t="s">
        <v>294</v>
      </c>
      <c r="B21" s="246" t="s">
        <v>133</v>
      </c>
      <c r="C21" s="247"/>
      <c r="D21" s="86">
        <v>884</v>
      </c>
      <c r="E21" s="80" t="s">
        <v>9</v>
      </c>
      <c r="F21" s="84" t="s">
        <v>72</v>
      </c>
      <c r="G21" s="82">
        <v>800</v>
      </c>
      <c r="H21" s="104">
        <v>29</v>
      </c>
      <c r="I21" s="127"/>
    </row>
    <row r="22" spans="1:9" s="128" customFormat="1" ht="22.5" customHeight="1">
      <c r="A22" s="107" t="s">
        <v>295</v>
      </c>
      <c r="B22" s="246" t="s">
        <v>40</v>
      </c>
      <c r="C22" s="247"/>
      <c r="D22" s="86">
        <v>884</v>
      </c>
      <c r="E22" s="80" t="s">
        <v>33</v>
      </c>
      <c r="F22" s="84" t="s">
        <v>82</v>
      </c>
      <c r="G22" s="82"/>
      <c r="H22" s="129">
        <f>SUM(H23)</f>
        <v>72</v>
      </c>
      <c r="I22" s="127"/>
    </row>
    <row r="23" spans="1:9" s="128" customFormat="1" ht="18" customHeight="1">
      <c r="A23" s="107" t="s">
        <v>296</v>
      </c>
      <c r="B23" s="246" t="s">
        <v>133</v>
      </c>
      <c r="C23" s="247"/>
      <c r="D23" s="86">
        <v>884</v>
      </c>
      <c r="E23" s="80" t="s">
        <v>33</v>
      </c>
      <c r="F23" s="84" t="s">
        <v>82</v>
      </c>
      <c r="G23" s="85" t="s">
        <v>102</v>
      </c>
      <c r="H23" s="129">
        <v>72</v>
      </c>
      <c r="I23" s="127"/>
    </row>
    <row r="24" spans="1:9" s="1" customFormat="1" ht="28.5" customHeight="1">
      <c r="A24" s="106" t="s">
        <v>14</v>
      </c>
      <c r="B24" s="268" t="s">
        <v>91</v>
      </c>
      <c r="C24" s="269"/>
      <c r="D24" s="69">
        <v>979</v>
      </c>
      <c r="E24" s="88"/>
      <c r="F24" s="89"/>
      <c r="G24" s="90"/>
      <c r="H24" s="91">
        <f>H25+H51+H55+H64+H68+H72+H90+H96+H105+H109</f>
        <v>120471.4</v>
      </c>
      <c r="I24" s="5"/>
    </row>
    <row r="25" spans="1:9" s="1" customFormat="1" ht="24.75" customHeight="1">
      <c r="A25" s="109" t="s">
        <v>15</v>
      </c>
      <c r="B25" s="283" t="s">
        <v>103</v>
      </c>
      <c r="C25" s="284"/>
      <c r="D25" s="74">
        <v>979</v>
      </c>
      <c r="E25" s="75" t="s">
        <v>104</v>
      </c>
      <c r="F25" s="135"/>
      <c r="G25" s="136"/>
      <c r="H25" s="144">
        <f>H26+H38+H41</f>
        <v>35782.5</v>
      </c>
      <c r="I25" s="5"/>
    </row>
    <row r="26" spans="1:9" s="126" customFormat="1" ht="36.75" customHeight="1">
      <c r="A26" s="107" t="s">
        <v>18</v>
      </c>
      <c r="B26" s="240" t="s">
        <v>107</v>
      </c>
      <c r="C26" s="253"/>
      <c r="D26" s="79">
        <v>979</v>
      </c>
      <c r="E26" s="80" t="s">
        <v>17</v>
      </c>
      <c r="F26" s="107"/>
      <c r="G26" s="82"/>
      <c r="H26" s="138">
        <f>H27+H29+H33+H35</f>
        <v>27400.8</v>
      </c>
      <c r="I26" s="139"/>
    </row>
    <row r="27" spans="1:9" s="1" customFormat="1" ht="24" customHeight="1">
      <c r="A27" s="107" t="s">
        <v>297</v>
      </c>
      <c r="B27" s="246" t="s">
        <v>16</v>
      </c>
      <c r="C27" s="247"/>
      <c r="D27" s="79">
        <v>979</v>
      </c>
      <c r="E27" s="80" t="s">
        <v>17</v>
      </c>
      <c r="F27" s="84" t="s">
        <v>73</v>
      </c>
      <c r="G27" s="82"/>
      <c r="H27" s="92">
        <f>H28</f>
        <v>1321.5</v>
      </c>
      <c r="I27" s="5"/>
    </row>
    <row r="28" spans="1:9" s="15" customFormat="1" ht="62.25" customHeight="1">
      <c r="A28" s="107" t="s">
        <v>298</v>
      </c>
      <c r="B28" s="246" t="s">
        <v>90</v>
      </c>
      <c r="C28" s="247"/>
      <c r="D28" s="79">
        <v>979</v>
      </c>
      <c r="E28" s="80" t="s">
        <v>17</v>
      </c>
      <c r="F28" s="84" t="s">
        <v>73</v>
      </c>
      <c r="G28" s="82">
        <v>100</v>
      </c>
      <c r="H28" s="92">
        <v>1321.5</v>
      </c>
      <c r="I28" s="14"/>
    </row>
    <row r="29" spans="1:9" s="140" customFormat="1" ht="27" customHeight="1">
      <c r="A29" s="107" t="s">
        <v>299</v>
      </c>
      <c r="B29" s="246" t="s">
        <v>20</v>
      </c>
      <c r="C29" s="247"/>
      <c r="D29" s="79">
        <v>979</v>
      </c>
      <c r="E29" s="80" t="s">
        <v>17</v>
      </c>
      <c r="F29" s="84" t="s">
        <v>74</v>
      </c>
      <c r="G29" s="82"/>
      <c r="H29" s="92">
        <f>H30+H31+H32</f>
        <v>24208.8</v>
      </c>
      <c r="I29" s="9"/>
    </row>
    <row r="30" spans="1:9" ht="61.5" customHeight="1">
      <c r="A30" s="107" t="s">
        <v>300</v>
      </c>
      <c r="B30" s="246" t="s">
        <v>90</v>
      </c>
      <c r="C30" s="247"/>
      <c r="D30" s="79">
        <v>979</v>
      </c>
      <c r="E30" s="80" t="s">
        <v>17</v>
      </c>
      <c r="F30" s="84" t="s">
        <v>74</v>
      </c>
      <c r="G30" s="82">
        <v>100</v>
      </c>
      <c r="H30" s="83">
        <v>19493.2</v>
      </c>
      <c r="I30" s="9"/>
    </row>
    <row r="31" spans="1:9" s="3" customFormat="1" ht="24.75" customHeight="1">
      <c r="A31" s="107" t="s">
        <v>301</v>
      </c>
      <c r="B31" s="246" t="s">
        <v>93</v>
      </c>
      <c r="C31" s="247"/>
      <c r="D31" s="79">
        <v>979</v>
      </c>
      <c r="E31" s="93" t="s">
        <v>17</v>
      </c>
      <c r="F31" s="84" t="s">
        <v>74</v>
      </c>
      <c r="G31" s="94">
        <v>200</v>
      </c>
      <c r="H31" s="95">
        <v>4704.8</v>
      </c>
      <c r="I31" s="13"/>
    </row>
    <row r="32" spans="1:9" ht="14.25" customHeight="1">
      <c r="A32" s="107" t="s">
        <v>302</v>
      </c>
      <c r="B32" s="246" t="s">
        <v>133</v>
      </c>
      <c r="C32" s="247"/>
      <c r="D32" s="79">
        <v>979</v>
      </c>
      <c r="E32" s="80" t="s">
        <v>17</v>
      </c>
      <c r="F32" s="84" t="s">
        <v>74</v>
      </c>
      <c r="G32" s="82">
        <v>800</v>
      </c>
      <c r="H32" s="96">
        <v>10.8</v>
      </c>
      <c r="I32" s="8"/>
    </row>
    <row r="33" spans="1:9" s="3" customFormat="1" ht="43.5" customHeight="1">
      <c r="A33" s="107" t="s">
        <v>303</v>
      </c>
      <c r="B33" s="246" t="s">
        <v>23</v>
      </c>
      <c r="C33" s="247"/>
      <c r="D33" s="79">
        <v>979</v>
      </c>
      <c r="E33" s="80" t="s">
        <v>17</v>
      </c>
      <c r="F33" s="99" t="s">
        <v>75</v>
      </c>
      <c r="G33" s="82"/>
      <c r="H33" s="92">
        <f>H34</f>
        <v>6.5</v>
      </c>
      <c r="I33" s="12"/>
    </row>
    <row r="34" spans="1:9" s="3" customFormat="1" ht="22.5" customHeight="1">
      <c r="A34" s="107" t="s">
        <v>304</v>
      </c>
      <c r="B34" s="246" t="s">
        <v>93</v>
      </c>
      <c r="C34" s="247"/>
      <c r="D34" s="79">
        <v>979</v>
      </c>
      <c r="E34" s="80" t="s">
        <v>17</v>
      </c>
      <c r="F34" s="99" t="s">
        <v>75</v>
      </c>
      <c r="G34" s="82">
        <v>200</v>
      </c>
      <c r="H34" s="83">
        <v>6.5</v>
      </c>
      <c r="I34" s="12"/>
    </row>
    <row r="35" spans="1:9" s="140" customFormat="1" ht="39.75" customHeight="1">
      <c r="A35" s="107" t="s">
        <v>305</v>
      </c>
      <c r="B35" s="246" t="s">
        <v>57</v>
      </c>
      <c r="C35" s="247"/>
      <c r="D35" s="79">
        <v>979</v>
      </c>
      <c r="E35" s="80" t="s">
        <v>17</v>
      </c>
      <c r="F35" s="99" t="s">
        <v>76</v>
      </c>
      <c r="G35" s="82"/>
      <c r="H35" s="83">
        <f>SUM(H36,H37)</f>
        <v>1864</v>
      </c>
      <c r="I35" s="143"/>
    </row>
    <row r="36" spans="1:9" s="140" customFormat="1" ht="61.5" customHeight="1">
      <c r="A36" s="107" t="s">
        <v>306</v>
      </c>
      <c r="B36" s="246" t="s">
        <v>90</v>
      </c>
      <c r="C36" s="247"/>
      <c r="D36" s="79">
        <v>979</v>
      </c>
      <c r="E36" s="80" t="s">
        <v>17</v>
      </c>
      <c r="F36" s="99" t="s">
        <v>76</v>
      </c>
      <c r="G36" s="82">
        <v>100</v>
      </c>
      <c r="H36" s="83">
        <v>1744.4</v>
      </c>
      <c r="I36" s="143"/>
    </row>
    <row r="37" spans="1:9" s="3" customFormat="1" ht="21.75" customHeight="1">
      <c r="A37" s="107" t="s">
        <v>307</v>
      </c>
      <c r="B37" s="246" t="s">
        <v>93</v>
      </c>
      <c r="C37" s="247"/>
      <c r="D37" s="79">
        <v>979</v>
      </c>
      <c r="E37" s="93" t="s">
        <v>17</v>
      </c>
      <c r="F37" s="99" t="s">
        <v>76</v>
      </c>
      <c r="G37" s="82">
        <v>200</v>
      </c>
      <c r="H37" s="83">
        <v>119.6</v>
      </c>
      <c r="I37" s="12"/>
    </row>
    <row r="38" spans="1:9" s="3" customFormat="1" ht="17.25" customHeight="1">
      <c r="A38" s="107" t="s">
        <v>308</v>
      </c>
      <c r="B38" s="240" t="s">
        <v>108</v>
      </c>
      <c r="C38" s="253"/>
      <c r="D38" s="79">
        <v>979</v>
      </c>
      <c r="E38" s="80" t="s">
        <v>27</v>
      </c>
      <c r="F38" s="99"/>
      <c r="G38" s="82"/>
      <c r="H38" s="83">
        <f>H39</f>
        <v>30</v>
      </c>
      <c r="I38" s="12"/>
    </row>
    <row r="39" spans="1:9" s="3" customFormat="1" ht="22.5" customHeight="1">
      <c r="A39" s="107" t="s">
        <v>309</v>
      </c>
      <c r="B39" s="246" t="s">
        <v>26</v>
      </c>
      <c r="C39" s="247"/>
      <c r="D39" s="79">
        <v>979</v>
      </c>
      <c r="E39" s="80" t="s">
        <v>27</v>
      </c>
      <c r="F39" s="84" t="s">
        <v>78</v>
      </c>
      <c r="G39" s="85" t="s">
        <v>28</v>
      </c>
      <c r="H39" s="92">
        <f>H40</f>
        <v>30</v>
      </c>
      <c r="I39" s="12"/>
    </row>
    <row r="40" spans="1:8" ht="13.5" customHeight="1">
      <c r="A40" s="107" t="s">
        <v>310</v>
      </c>
      <c r="B40" s="259" t="s">
        <v>77</v>
      </c>
      <c r="C40" s="260"/>
      <c r="D40" s="79">
        <v>979</v>
      </c>
      <c r="E40" s="101" t="s">
        <v>27</v>
      </c>
      <c r="F40" s="99" t="s">
        <v>78</v>
      </c>
      <c r="G40" s="85" t="s">
        <v>28</v>
      </c>
      <c r="H40" s="83">
        <v>30</v>
      </c>
    </row>
    <row r="41" spans="1:9" s="140" customFormat="1" ht="32.25" customHeight="1">
      <c r="A41" s="145" t="s">
        <v>311</v>
      </c>
      <c r="B41" s="265" t="s">
        <v>368</v>
      </c>
      <c r="C41" s="265"/>
      <c r="D41" s="79">
        <v>979</v>
      </c>
      <c r="E41" s="80" t="s">
        <v>33</v>
      </c>
      <c r="F41" s="102"/>
      <c r="G41" s="82"/>
      <c r="H41" s="83">
        <f>H43+H47+H49</f>
        <v>8351.7</v>
      </c>
      <c r="I41" s="143"/>
    </row>
    <row r="42" spans="1:8" ht="15" customHeight="1">
      <c r="A42" s="107"/>
      <c r="B42" s="248" t="s">
        <v>30</v>
      </c>
      <c r="C42" s="249"/>
      <c r="D42" s="79">
        <v>979</v>
      </c>
      <c r="E42" s="80"/>
      <c r="F42" s="99"/>
      <c r="G42" s="82"/>
      <c r="H42" s="95"/>
    </row>
    <row r="43" spans="1:9" s="140" customFormat="1" ht="28.5" customHeight="1">
      <c r="A43" s="107" t="s">
        <v>312</v>
      </c>
      <c r="B43" s="246" t="s">
        <v>32</v>
      </c>
      <c r="C43" s="247"/>
      <c r="D43" s="79">
        <v>979</v>
      </c>
      <c r="E43" s="80" t="s">
        <v>33</v>
      </c>
      <c r="F43" s="99" t="s">
        <v>79</v>
      </c>
      <c r="G43" s="85"/>
      <c r="H43" s="83">
        <f>H44+H45+H46</f>
        <v>8211.7</v>
      </c>
      <c r="I43" s="143"/>
    </row>
    <row r="44" spans="1:9" s="140" customFormat="1" ht="23.25" customHeight="1">
      <c r="A44" s="107" t="s">
        <v>313</v>
      </c>
      <c r="B44" s="246" t="s">
        <v>90</v>
      </c>
      <c r="C44" s="247"/>
      <c r="D44" s="79">
        <v>979</v>
      </c>
      <c r="E44" s="80" t="s">
        <v>33</v>
      </c>
      <c r="F44" s="99" t="s">
        <v>79</v>
      </c>
      <c r="G44" s="85" t="s">
        <v>88</v>
      </c>
      <c r="H44" s="83">
        <v>7559.3</v>
      </c>
      <c r="I44" s="143"/>
    </row>
    <row r="45" spans="1:9" s="140" customFormat="1" ht="25.5" customHeight="1">
      <c r="A45" s="107" t="s">
        <v>314</v>
      </c>
      <c r="B45" s="246" t="s">
        <v>71</v>
      </c>
      <c r="C45" s="247"/>
      <c r="D45" s="79">
        <v>979</v>
      </c>
      <c r="E45" s="80" t="s">
        <v>33</v>
      </c>
      <c r="F45" s="99" t="s">
        <v>79</v>
      </c>
      <c r="G45" s="85" t="s">
        <v>92</v>
      </c>
      <c r="H45" s="83">
        <v>645.4</v>
      </c>
      <c r="I45" s="143"/>
    </row>
    <row r="46" spans="1:9" s="140" customFormat="1" ht="17.25" customHeight="1">
      <c r="A46" s="107" t="s">
        <v>315</v>
      </c>
      <c r="B46" s="246" t="s">
        <v>133</v>
      </c>
      <c r="C46" s="247"/>
      <c r="D46" s="79">
        <v>979</v>
      </c>
      <c r="E46" s="80" t="s">
        <v>33</v>
      </c>
      <c r="F46" s="99" t="s">
        <v>79</v>
      </c>
      <c r="G46" s="82">
        <v>800</v>
      </c>
      <c r="H46" s="104">
        <v>7</v>
      </c>
      <c r="I46" s="143"/>
    </row>
    <row r="47" spans="1:9" s="140" customFormat="1" ht="41.25" customHeight="1">
      <c r="A47" s="107" t="s">
        <v>316</v>
      </c>
      <c r="B47" s="246" t="s">
        <v>36</v>
      </c>
      <c r="C47" s="247"/>
      <c r="D47" s="79">
        <v>979</v>
      </c>
      <c r="E47" s="80" t="s">
        <v>33</v>
      </c>
      <c r="F47" s="84" t="s">
        <v>80</v>
      </c>
      <c r="G47" s="85"/>
      <c r="H47" s="83">
        <f>H48</f>
        <v>20</v>
      </c>
      <c r="I47" s="10"/>
    </row>
    <row r="48" spans="1:8" ht="37.5" customHeight="1">
      <c r="A48" s="107" t="s">
        <v>317</v>
      </c>
      <c r="B48" s="246" t="s">
        <v>71</v>
      </c>
      <c r="C48" s="247"/>
      <c r="D48" s="79">
        <v>979</v>
      </c>
      <c r="E48" s="80" t="s">
        <v>33</v>
      </c>
      <c r="F48" s="84" t="s">
        <v>80</v>
      </c>
      <c r="G48" s="85" t="s">
        <v>92</v>
      </c>
      <c r="H48" s="83">
        <v>20</v>
      </c>
    </row>
    <row r="49" spans="1:9" s="140" customFormat="1" ht="27" customHeight="1">
      <c r="A49" s="107" t="s">
        <v>318</v>
      </c>
      <c r="B49" s="246" t="s">
        <v>62</v>
      </c>
      <c r="C49" s="247"/>
      <c r="D49" s="79">
        <v>979</v>
      </c>
      <c r="E49" s="80" t="s">
        <v>33</v>
      </c>
      <c r="F49" s="84" t="s">
        <v>81</v>
      </c>
      <c r="G49" s="82"/>
      <c r="H49" s="92">
        <f>H50</f>
        <v>120</v>
      </c>
      <c r="I49" s="143"/>
    </row>
    <row r="50" spans="1:8" ht="34.5" customHeight="1">
      <c r="A50" s="107" t="s">
        <v>319</v>
      </c>
      <c r="B50" s="246" t="s">
        <v>71</v>
      </c>
      <c r="C50" s="247"/>
      <c r="D50" s="79">
        <v>979</v>
      </c>
      <c r="E50" s="80" t="s">
        <v>33</v>
      </c>
      <c r="F50" s="84" t="s">
        <v>81</v>
      </c>
      <c r="G50" s="82">
        <v>200</v>
      </c>
      <c r="H50" s="92">
        <v>120</v>
      </c>
    </row>
    <row r="51" spans="1:9" s="142" customFormat="1" ht="27.75" customHeight="1">
      <c r="A51" s="109" t="s">
        <v>19</v>
      </c>
      <c r="B51" s="255" t="s">
        <v>132</v>
      </c>
      <c r="C51" s="258"/>
      <c r="D51" s="74">
        <v>979</v>
      </c>
      <c r="E51" s="75" t="s">
        <v>131</v>
      </c>
      <c r="F51" s="147"/>
      <c r="G51" s="77"/>
      <c r="H51" s="148">
        <f>H52</f>
        <v>300</v>
      </c>
      <c r="I51" s="141"/>
    </row>
    <row r="52" spans="1:9" s="63" customFormat="1" ht="50.25" customHeight="1">
      <c r="A52" s="107" t="s">
        <v>21</v>
      </c>
      <c r="B52" s="240" t="s">
        <v>110</v>
      </c>
      <c r="C52" s="253"/>
      <c r="D52" s="105">
        <v>979</v>
      </c>
      <c r="E52" s="80" t="s">
        <v>43</v>
      </c>
      <c r="F52" s="84"/>
      <c r="G52" s="82"/>
      <c r="H52" s="95">
        <f>H53</f>
        <v>300</v>
      </c>
      <c r="I52" s="149"/>
    </row>
    <row r="53" spans="1:13" s="140" customFormat="1" ht="62.25" customHeight="1">
      <c r="A53" s="107" t="s">
        <v>320</v>
      </c>
      <c r="B53" s="254" t="s">
        <v>369</v>
      </c>
      <c r="C53" s="254"/>
      <c r="D53" s="79">
        <v>979</v>
      </c>
      <c r="E53" s="80" t="s">
        <v>43</v>
      </c>
      <c r="F53" s="84" t="s">
        <v>83</v>
      </c>
      <c r="G53" s="82"/>
      <c r="H53" s="92">
        <f>H54</f>
        <v>300</v>
      </c>
      <c r="I53" s="143"/>
      <c r="M53" s="16"/>
    </row>
    <row r="54" spans="1:8" ht="35.25" customHeight="1">
      <c r="A54" s="107" t="s">
        <v>321</v>
      </c>
      <c r="B54" s="246" t="s">
        <v>13</v>
      </c>
      <c r="C54" s="247"/>
      <c r="D54" s="79">
        <v>979</v>
      </c>
      <c r="E54" s="80" t="s">
        <v>43</v>
      </c>
      <c r="F54" s="84" t="s">
        <v>83</v>
      </c>
      <c r="G54" s="82">
        <v>200</v>
      </c>
      <c r="H54" s="92">
        <v>300</v>
      </c>
    </row>
    <row r="55" spans="1:9" s="142" customFormat="1" ht="18" customHeight="1">
      <c r="A55" s="109" t="s">
        <v>22</v>
      </c>
      <c r="B55" s="255" t="s">
        <v>129</v>
      </c>
      <c r="C55" s="258"/>
      <c r="D55" s="74">
        <v>979</v>
      </c>
      <c r="E55" s="75" t="s">
        <v>130</v>
      </c>
      <c r="F55" s="147"/>
      <c r="G55" s="77"/>
      <c r="H55" s="148">
        <f>H56+H61</f>
        <v>385</v>
      </c>
      <c r="I55" s="141"/>
    </row>
    <row r="56" spans="1:9" s="140" customFormat="1" ht="18" customHeight="1">
      <c r="A56" s="107" t="s">
        <v>24</v>
      </c>
      <c r="B56" s="240" t="s">
        <v>128</v>
      </c>
      <c r="C56" s="253"/>
      <c r="D56" s="79">
        <v>979</v>
      </c>
      <c r="E56" s="80" t="s">
        <v>45</v>
      </c>
      <c r="F56" s="84"/>
      <c r="G56" s="82"/>
      <c r="H56" s="92">
        <f>H57+H59</f>
        <v>365</v>
      </c>
      <c r="I56" s="143"/>
    </row>
    <row r="57" spans="1:9" s="140" customFormat="1" ht="30" customHeight="1">
      <c r="A57" s="107" t="s">
        <v>322</v>
      </c>
      <c r="B57" s="246" t="s">
        <v>44</v>
      </c>
      <c r="C57" s="247"/>
      <c r="D57" s="86">
        <v>979</v>
      </c>
      <c r="E57" s="80" t="s">
        <v>45</v>
      </c>
      <c r="F57" s="107">
        <v>5100000101</v>
      </c>
      <c r="G57" s="82"/>
      <c r="H57" s="83">
        <f>H58</f>
        <v>340</v>
      </c>
      <c r="I57" s="10"/>
    </row>
    <row r="58" spans="1:9" s="140" customFormat="1" ht="27" customHeight="1">
      <c r="A58" s="107" t="s">
        <v>323</v>
      </c>
      <c r="B58" s="246" t="s">
        <v>94</v>
      </c>
      <c r="C58" s="247"/>
      <c r="D58" s="79">
        <v>979</v>
      </c>
      <c r="E58" s="80" t="s">
        <v>45</v>
      </c>
      <c r="F58" s="107">
        <v>5100000101</v>
      </c>
      <c r="G58" s="82">
        <v>200</v>
      </c>
      <c r="H58" s="83">
        <v>340</v>
      </c>
      <c r="I58" s="10"/>
    </row>
    <row r="59" spans="1:9" s="140" customFormat="1" ht="18.75" customHeight="1">
      <c r="A59" s="107" t="s">
        <v>324</v>
      </c>
      <c r="B59" s="246" t="s">
        <v>46</v>
      </c>
      <c r="C59" s="247"/>
      <c r="D59" s="79">
        <v>979</v>
      </c>
      <c r="E59" s="80" t="s">
        <v>45</v>
      </c>
      <c r="F59" s="107">
        <v>5100000102</v>
      </c>
      <c r="G59" s="94"/>
      <c r="H59" s="83">
        <f>H60</f>
        <v>25</v>
      </c>
      <c r="I59" s="143"/>
    </row>
    <row r="60" spans="1:9" s="140" customFormat="1" ht="27.75" customHeight="1">
      <c r="A60" s="107" t="s">
        <v>325</v>
      </c>
      <c r="B60" s="246" t="s">
        <v>94</v>
      </c>
      <c r="C60" s="247"/>
      <c r="D60" s="79">
        <v>979</v>
      </c>
      <c r="E60" s="80" t="s">
        <v>45</v>
      </c>
      <c r="F60" s="107">
        <v>5100000102</v>
      </c>
      <c r="G60" s="82">
        <v>200</v>
      </c>
      <c r="H60" s="83">
        <v>25</v>
      </c>
      <c r="I60" s="143"/>
    </row>
    <row r="61" spans="1:9" s="140" customFormat="1" ht="18.75" customHeight="1">
      <c r="A61" s="107" t="s">
        <v>326</v>
      </c>
      <c r="B61" s="263" t="s">
        <v>127</v>
      </c>
      <c r="C61" s="264"/>
      <c r="D61" s="79">
        <v>979</v>
      </c>
      <c r="E61" s="80" t="s">
        <v>47</v>
      </c>
      <c r="F61" s="107"/>
      <c r="G61" s="82"/>
      <c r="H61" s="83">
        <f>H62</f>
        <v>20</v>
      </c>
      <c r="I61" s="143"/>
    </row>
    <row r="62" spans="1:9" s="140" customFormat="1" ht="48.75" customHeight="1">
      <c r="A62" s="107" t="s">
        <v>327</v>
      </c>
      <c r="B62" s="254" t="s">
        <v>370</v>
      </c>
      <c r="C62" s="254"/>
      <c r="D62" s="79">
        <v>979</v>
      </c>
      <c r="E62" s="80" t="s">
        <v>47</v>
      </c>
      <c r="F62" s="107">
        <v>3450000120</v>
      </c>
      <c r="G62" s="82"/>
      <c r="H62" s="83">
        <f>SUM(H63)</f>
        <v>20</v>
      </c>
      <c r="I62" s="143"/>
    </row>
    <row r="63" spans="1:8" ht="24.75" customHeight="1">
      <c r="A63" s="107" t="s">
        <v>328</v>
      </c>
      <c r="B63" s="246" t="s">
        <v>93</v>
      </c>
      <c r="C63" s="247"/>
      <c r="D63" s="79">
        <v>979</v>
      </c>
      <c r="E63" s="80" t="s">
        <v>47</v>
      </c>
      <c r="F63" s="107">
        <v>3450000120</v>
      </c>
      <c r="G63" s="82">
        <v>200</v>
      </c>
      <c r="H63" s="98">
        <v>20</v>
      </c>
    </row>
    <row r="64" spans="1:9" s="142" customFormat="1" ht="18.75" customHeight="1">
      <c r="A64" s="109" t="s">
        <v>25</v>
      </c>
      <c r="B64" s="255" t="s">
        <v>125</v>
      </c>
      <c r="C64" s="258"/>
      <c r="D64" s="74">
        <v>979</v>
      </c>
      <c r="E64" s="75" t="s">
        <v>126</v>
      </c>
      <c r="F64" s="109"/>
      <c r="G64" s="77"/>
      <c r="H64" s="150">
        <f>H65</f>
        <v>55000</v>
      </c>
      <c r="I64" s="141"/>
    </row>
    <row r="65" spans="1:8" ht="21.75" customHeight="1">
      <c r="A65" s="107" t="s">
        <v>29</v>
      </c>
      <c r="B65" s="261" t="s">
        <v>124</v>
      </c>
      <c r="C65" s="262"/>
      <c r="D65" s="105">
        <v>979</v>
      </c>
      <c r="E65" s="93" t="s">
        <v>48</v>
      </c>
      <c r="F65" s="108"/>
      <c r="G65" s="94"/>
      <c r="H65" s="95">
        <f>H66</f>
        <v>55000</v>
      </c>
    </row>
    <row r="66" spans="1:9" s="140" customFormat="1" ht="41.25" customHeight="1">
      <c r="A66" s="107" t="s">
        <v>329</v>
      </c>
      <c r="B66" s="254" t="s">
        <v>371</v>
      </c>
      <c r="C66" s="254"/>
      <c r="D66" s="79">
        <v>979</v>
      </c>
      <c r="E66" s="80" t="s">
        <v>48</v>
      </c>
      <c r="F66" s="107">
        <v>6000000130</v>
      </c>
      <c r="G66" s="82"/>
      <c r="H66" s="92">
        <f>H67</f>
        <v>55000</v>
      </c>
      <c r="I66" s="143"/>
    </row>
    <row r="67" spans="1:9" s="2" customFormat="1" ht="23.25" customHeight="1">
      <c r="A67" s="107" t="s">
        <v>330</v>
      </c>
      <c r="B67" s="246" t="s">
        <v>94</v>
      </c>
      <c r="C67" s="247"/>
      <c r="D67" s="79">
        <v>979</v>
      </c>
      <c r="E67" s="80" t="s">
        <v>48</v>
      </c>
      <c r="F67" s="107">
        <v>6000000130</v>
      </c>
      <c r="G67" s="82">
        <v>200</v>
      </c>
      <c r="H67" s="83">
        <v>55000</v>
      </c>
      <c r="I67" s="11"/>
    </row>
    <row r="68" spans="1:9" s="142" customFormat="1" ht="17.25" customHeight="1">
      <c r="A68" s="109" t="s">
        <v>31</v>
      </c>
      <c r="B68" s="255" t="s">
        <v>123</v>
      </c>
      <c r="C68" s="258"/>
      <c r="D68" s="74">
        <v>979</v>
      </c>
      <c r="E68" s="75" t="s">
        <v>122</v>
      </c>
      <c r="F68" s="109"/>
      <c r="G68" s="77"/>
      <c r="H68" s="78">
        <f>H69</f>
        <v>20</v>
      </c>
      <c r="I68" s="141"/>
    </row>
    <row r="69" spans="1:11" s="140" customFormat="1" ht="26.25" customHeight="1">
      <c r="A69" s="107" t="s">
        <v>34</v>
      </c>
      <c r="B69" s="240" t="s">
        <v>121</v>
      </c>
      <c r="C69" s="253"/>
      <c r="D69" s="79">
        <v>979</v>
      </c>
      <c r="E69" s="80" t="s">
        <v>85</v>
      </c>
      <c r="F69" s="107"/>
      <c r="G69" s="82"/>
      <c r="H69" s="83">
        <f>H70</f>
        <v>20</v>
      </c>
      <c r="I69" s="143"/>
      <c r="K69" s="17"/>
    </row>
    <row r="70" spans="1:9" s="3" customFormat="1" ht="24.75" customHeight="1">
      <c r="A70" s="107" t="s">
        <v>331</v>
      </c>
      <c r="B70" s="246" t="s">
        <v>84</v>
      </c>
      <c r="C70" s="247"/>
      <c r="D70" s="79">
        <v>979</v>
      </c>
      <c r="E70" s="80" t="s">
        <v>85</v>
      </c>
      <c r="F70" s="107">
        <v>4100000170</v>
      </c>
      <c r="G70" s="82"/>
      <c r="H70" s="83">
        <f>SUM(H71)</f>
        <v>20</v>
      </c>
      <c r="I70" s="12"/>
    </row>
    <row r="71" spans="1:9" ht="29.25" customHeight="1">
      <c r="A71" s="107" t="s">
        <v>332</v>
      </c>
      <c r="B71" s="246" t="s">
        <v>93</v>
      </c>
      <c r="C71" s="247"/>
      <c r="D71" s="79">
        <v>979</v>
      </c>
      <c r="E71" s="80" t="s">
        <v>85</v>
      </c>
      <c r="F71" s="107">
        <v>4100000170</v>
      </c>
      <c r="G71" s="82">
        <v>200</v>
      </c>
      <c r="H71" s="95">
        <v>20</v>
      </c>
      <c r="I71" s="10"/>
    </row>
    <row r="72" spans="1:9" s="142" customFormat="1" ht="19.5" customHeight="1">
      <c r="A72" s="109" t="s">
        <v>35</v>
      </c>
      <c r="B72" s="255" t="s">
        <v>119</v>
      </c>
      <c r="C72" s="258"/>
      <c r="D72" s="74">
        <v>979</v>
      </c>
      <c r="E72" s="75" t="s">
        <v>120</v>
      </c>
      <c r="F72" s="109"/>
      <c r="G72" s="77"/>
      <c r="H72" s="78">
        <f>H73+H76+H79</f>
        <v>1410</v>
      </c>
      <c r="I72" s="151"/>
    </row>
    <row r="73" spans="1:9" s="140" customFormat="1" ht="36" customHeight="1">
      <c r="A73" s="107" t="s">
        <v>37</v>
      </c>
      <c r="B73" s="240" t="s">
        <v>118</v>
      </c>
      <c r="C73" s="253"/>
      <c r="D73" s="79">
        <v>979</v>
      </c>
      <c r="E73" s="80" t="s">
        <v>50</v>
      </c>
      <c r="F73" s="107"/>
      <c r="G73" s="82"/>
      <c r="H73" s="83">
        <f>H74</f>
        <v>150</v>
      </c>
      <c r="I73" s="143"/>
    </row>
    <row r="74" spans="1:9" s="140" customFormat="1" ht="66" customHeight="1">
      <c r="A74" s="107" t="s">
        <v>333</v>
      </c>
      <c r="B74" s="246" t="s">
        <v>49</v>
      </c>
      <c r="C74" s="247"/>
      <c r="D74" s="79">
        <v>979</v>
      </c>
      <c r="E74" s="80" t="s">
        <v>50</v>
      </c>
      <c r="F74" s="107">
        <v>4280000180</v>
      </c>
      <c r="G74" s="82"/>
      <c r="H74" s="92">
        <f>H75</f>
        <v>150</v>
      </c>
      <c r="I74" s="143"/>
    </row>
    <row r="75" spans="1:8" ht="24.75" customHeight="1">
      <c r="A75" s="107" t="s">
        <v>334</v>
      </c>
      <c r="B75" s="246" t="s">
        <v>93</v>
      </c>
      <c r="C75" s="247"/>
      <c r="D75" s="79">
        <v>979</v>
      </c>
      <c r="E75" s="80" t="s">
        <v>50</v>
      </c>
      <c r="F75" s="107">
        <v>4280000180</v>
      </c>
      <c r="G75" s="82">
        <v>200</v>
      </c>
      <c r="H75" s="83">
        <v>150</v>
      </c>
    </row>
    <row r="76" spans="1:9" s="140" customFormat="1" ht="24.75" customHeight="1">
      <c r="A76" s="107" t="s">
        <v>336</v>
      </c>
      <c r="B76" s="240" t="s">
        <v>117</v>
      </c>
      <c r="C76" s="253"/>
      <c r="D76" s="79">
        <v>979</v>
      </c>
      <c r="E76" s="80" t="s">
        <v>51</v>
      </c>
      <c r="F76" s="107"/>
      <c r="G76" s="82"/>
      <c r="H76" s="83">
        <f>H77</f>
        <v>900</v>
      </c>
      <c r="I76" s="143"/>
    </row>
    <row r="77" spans="1:9" s="140" customFormat="1" ht="36.75" customHeight="1">
      <c r="A77" s="107" t="s">
        <v>337</v>
      </c>
      <c r="B77" s="246" t="s">
        <v>335</v>
      </c>
      <c r="C77" s="247"/>
      <c r="D77" s="79">
        <v>979</v>
      </c>
      <c r="E77" s="80" t="s">
        <v>51</v>
      </c>
      <c r="F77" s="107">
        <v>4310000190</v>
      </c>
      <c r="G77" s="85"/>
      <c r="H77" s="83">
        <f>H78</f>
        <v>900</v>
      </c>
      <c r="I77" s="143"/>
    </row>
    <row r="78" spans="1:8" ht="22.5" customHeight="1">
      <c r="A78" s="107" t="s">
        <v>338</v>
      </c>
      <c r="B78" s="259" t="s">
        <v>93</v>
      </c>
      <c r="C78" s="260"/>
      <c r="D78" s="100">
        <v>979</v>
      </c>
      <c r="E78" s="80" t="s">
        <v>51</v>
      </c>
      <c r="F78" s="107">
        <v>4310000190</v>
      </c>
      <c r="G78" s="85" t="s">
        <v>92</v>
      </c>
      <c r="H78" s="83">
        <v>900</v>
      </c>
    </row>
    <row r="79" spans="1:9" s="140" customFormat="1" ht="21.75" customHeight="1">
      <c r="A79" s="107" t="s">
        <v>339</v>
      </c>
      <c r="B79" s="240" t="s">
        <v>109</v>
      </c>
      <c r="C79" s="257"/>
      <c r="D79" s="152">
        <v>979</v>
      </c>
      <c r="E79" s="153" t="s">
        <v>52</v>
      </c>
      <c r="F79" s="154"/>
      <c r="G79" s="82"/>
      <c r="H79" s="83">
        <f>H80+H82+H84+H86+H88</f>
        <v>360</v>
      </c>
      <c r="I79" s="143"/>
    </row>
    <row r="80" spans="1:9" s="140" customFormat="1" ht="50.25" customHeight="1">
      <c r="A80" s="107" t="s">
        <v>341</v>
      </c>
      <c r="B80" s="223" t="s">
        <v>340</v>
      </c>
      <c r="C80" s="223"/>
      <c r="D80" s="114">
        <v>979</v>
      </c>
      <c r="E80" s="80" t="s">
        <v>52</v>
      </c>
      <c r="F80" s="107">
        <v>4310000490</v>
      </c>
      <c r="G80" s="85"/>
      <c r="H80" s="104">
        <f>H81</f>
        <v>120</v>
      </c>
      <c r="I80" s="143"/>
    </row>
    <row r="81" spans="1:9" ht="24.75" customHeight="1">
      <c r="A81" s="107" t="s">
        <v>342</v>
      </c>
      <c r="B81" s="246" t="s">
        <v>94</v>
      </c>
      <c r="C81" s="247"/>
      <c r="D81" s="79">
        <v>979</v>
      </c>
      <c r="E81" s="80" t="s">
        <v>52</v>
      </c>
      <c r="F81" s="107">
        <v>4310000490</v>
      </c>
      <c r="G81" s="85" t="s">
        <v>92</v>
      </c>
      <c r="H81" s="104">
        <v>120</v>
      </c>
      <c r="I81" s="10"/>
    </row>
    <row r="82" spans="1:9" s="140" customFormat="1" ht="43.5" customHeight="1">
      <c r="A82" s="107" t="s">
        <v>343</v>
      </c>
      <c r="B82" s="246" t="s">
        <v>63</v>
      </c>
      <c r="C82" s="247"/>
      <c r="D82" s="79">
        <v>979</v>
      </c>
      <c r="E82" s="80" t="s">
        <v>52</v>
      </c>
      <c r="F82" s="107">
        <v>4310000510</v>
      </c>
      <c r="G82" s="85"/>
      <c r="H82" s="104">
        <f>H83</f>
        <v>40</v>
      </c>
      <c r="I82" s="143"/>
    </row>
    <row r="83" spans="1:9" s="3" customFormat="1" ht="24" customHeight="1">
      <c r="A83" s="107" t="s">
        <v>344</v>
      </c>
      <c r="B83" s="246" t="s">
        <v>93</v>
      </c>
      <c r="C83" s="247"/>
      <c r="D83" s="79">
        <v>979</v>
      </c>
      <c r="E83" s="80" t="s">
        <v>52</v>
      </c>
      <c r="F83" s="107">
        <v>4310000510</v>
      </c>
      <c r="G83" s="85" t="s">
        <v>92</v>
      </c>
      <c r="H83" s="104">
        <v>40</v>
      </c>
      <c r="I83" s="12"/>
    </row>
    <row r="84" spans="1:9" s="140" customFormat="1" ht="65.25" customHeight="1">
      <c r="A84" s="107" t="s">
        <v>346</v>
      </c>
      <c r="B84" s="254" t="s">
        <v>345</v>
      </c>
      <c r="C84" s="254"/>
      <c r="D84" s="79">
        <v>979</v>
      </c>
      <c r="E84" s="80" t="s">
        <v>52</v>
      </c>
      <c r="F84" s="107">
        <v>4310000520</v>
      </c>
      <c r="G84" s="85"/>
      <c r="H84" s="104">
        <f>H85</f>
        <v>80</v>
      </c>
      <c r="I84" s="10"/>
    </row>
    <row r="85" spans="1:9" s="140" customFormat="1" ht="25.5" customHeight="1">
      <c r="A85" s="107" t="s">
        <v>347</v>
      </c>
      <c r="B85" s="246" t="s">
        <v>94</v>
      </c>
      <c r="C85" s="247"/>
      <c r="D85" s="79">
        <v>979</v>
      </c>
      <c r="E85" s="80" t="s">
        <v>52</v>
      </c>
      <c r="F85" s="107">
        <v>4310000520</v>
      </c>
      <c r="G85" s="85" t="s">
        <v>92</v>
      </c>
      <c r="H85" s="104">
        <v>80</v>
      </c>
      <c r="I85" s="143"/>
    </row>
    <row r="86" spans="1:9" s="140" customFormat="1" ht="55.5" customHeight="1">
      <c r="A86" s="107" t="s">
        <v>348</v>
      </c>
      <c r="B86" s="246" t="s">
        <v>64</v>
      </c>
      <c r="C86" s="247"/>
      <c r="D86" s="79">
        <v>979</v>
      </c>
      <c r="E86" s="80" t="s">
        <v>52</v>
      </c>
      <c r="F86" s="107">
        <v>4310000530</v>
      </c>
      <c r="G86" s="85"/>
      <c r="H86" s="104">
        <f>H87</f>
        <v>100</v>
      </c>
      <c r="I86" s="143"/>
    </row>
    <row r="87" spans="1:8" ht="25.5" customHeight="1">
      <c r="A87" s="107" t="s">
        <v>349</v>
      </c>
      <c r="B87" s="246" t="s">
        <v>93</v>
      </c>
      <c r="C87" s="247"/>
      <c r="D87" s="79">
        <v>979</v>
      </c>
      <c r="E87" s="80" t="s">
        <v>52</v>
      </c>
      <c r="F87" s="107">
        <v>4310000530</v>
      </c>
      <c r="G87" s="85" t="s">
        <v>92</v>
      </c>
      <c r="H87" s="104">
        <v>100</v>
      </c>
    </row>
    <row r="88" spans="1:9" s="140" customFormat="1" ht="48" customHeight="1">
      <c r="A88" s="107" t="s">
        <v>350</v>
      </c>
      <c r="B88" s="246" t="s">
        <v>65</v>
      </c>
      <c r="C88" s="247"/>
      <c r="D88" s="79">
        <v>979</v>
      </c>
      <c r="E88" s="80" t="s">
        <v>52</v>
      </c>
      <c r="F88" s="107">
        <v>4310000540</v>
      </c>
      <c r="G88" s="103"/>
      <c r="H88" s="104">
        <f>SUM(H89)</f>
        <v>20</v>
      </c>
      <c r="I88" s="10"/>
    </row>
    <row r="89" spans="1:8" ht="21.75" customHeight="1">
      <c r="A89" s="107" t="s">
        <v>351</v>
      </c>
      <c r="B89" s="246" t="s">
        <v>93</v>
      </c>
      <c r="C89" s="247"/>
      <c r="D89" s="79">
        <v>979</v>
      </c>
      <c r="E89" s="80" t="s">
        <v>52</v>
      </c>
      <c r="F89" s="107">
        <v>4310000540</v>
      </c>
      <c r="G89" s="85" t="s">
        <v>92</v>
      </c>
      <c r="H89" s="104">
        <v>20</v>
      </c>
    </row>
    <row r="90" spans="1:9" s="142" customFormat="1" ht="20.25" customHeight="1">
      <c r="A90" s="109" t="s">
        <v>38</v>
      </c>
      <c r="B90" s="255" t="s">
        <v>116</v>
      </c>
      <c r="C90" s="258"/>
      <c r="D90" s="74">
        <v>979</v>
      </c>
      <c r="E90" s="75" t="s">
        <v>115</v>
      </c>
      <c r="F90" s="109"/>
      <c r="G90" s="146"/>
      <c r="H90" s="78">
        <f>H91</f>
        <v>12500</v>
      </c>
      <c r="I90" s="141"/>
    </row>
    <row r="91" spans="1:9" s="140" customFormat="1" ht="19.5" customHeight="1">
      <c r="A91" s="107" t="s">
        <v>39</v>
      </c>
      <c r="B91" s="240" t="s">
        <v>114</v>
      </c>
      <c r="C91" s="253"/>
      <c r="D91" s="79">
        <v>979</v>
      </c>
      <c r="E91" s="80" t="s">
        <v>53</v>
      </c>
      <c r="F91" s="137"/>
      <c r="G91" s="97"/>
      <c r="H91" s="92">
        <f>H92+H94</f>
        <v>12500</v>
      </c>
      <c r="I91" s="10"/>
    </row>
    <row r="92" spans="1:9" s="140" customFormat="1" ht="59.25" customHeight="1">
      <c r="A92" s="107" t="s">
        <v>354</v>
      </c>
      <c r="B92" s="254" t="s">
        <v>353</v>
      </c>
      <c r="C92" s="254"/>
      <c r="D92" s="79">
        <v>979</v>
      </c>
      <c r="E92" s="80" t="s">
        <v>53</v>
      </c>
      <c r="F92" s="107">
        <v>4500000201</v>
      </c>
      <c r="G92" s="155"/>
      <c r="H92" s="83">
        <f>H93</f>
        <v>8500</v>
      </c>
      <c r="I92" s="143"/>
    </row>
    <row r="93" spans="1:9" s="140" customFormat="1" ht="25.5" customHeight="1">
      <c r="A93" s="107" t="s">
        <v>355</v>
      </c>
      <c r="B93" s="246" t="s">
        <v>93</v>
      </c>
      <c r="C93" s="247"/>
      <c r="D93" s="79">
        <v>979</v>
      </c>
      <c r="E93" s="80" t="s">
        <v>53</v>
      </c>
      <c r="F93" s="107">
        <v>4500000201</v>
      </c>
      <c r="G93" s="82">
        <v>200</v>
      </c>
      <c r="H93" s="83">
        <v>8500</v>
      </c>
      <c r="I93" s="143"/>
    </row>
    <row r="94" spans="1:9" s="140" customFormat="1" ht="48.75" customHeight="1">
      <c r="A94" s="107" t="s">
        <v>356</v>
      </c>
      <c r="B94" s="254" t="s">
        <v>352</v>
      </c>
      <c r="C94" s="254"/>
      <c r="D94" s="79">
        <v>979</v>
      </c>
      <c r="E94" s="80" t="s">
        <v>53</v>
      </c>
      <c r="F94" s="107">
        <v>4500000560</v>
      </c>
      <c r="G94" s="82"/>
      <c r="H94" s="83">
        <f>H95</f>
        <v>4000</v>
      </c>
      <c r="I94" s="143"/>
    </row>
    <row r="95" spans="1:9" s="140" customFormat="1" ht="23.25" customHeight="1">
      <c r="A95" s="107" t="s">
        <v>357</v>
      </c>
      <c r="B95" s="246" t="s">
        <v>94</v>
      </c>
      <c r="C95" s="247"/>
      <c r="D95" s="79">
        <v>979</v>
      </c>
      <c r="E95" s="80" t="s">
        <v>53</v>
      </c>
      <c r="F95" s="107">
        <v>4500000560</v>
      </c>
      <c r="G95" s="82">
        <v>200</v>
      </c>
      <c r="H95" s="83">
        <v>4000</v>
      </c>
      <c r="I95" s="143"/>
    </row>
    <row r="96" spans="1:9" s="142" customFormat="1" ht="21.75" customHeight="1">
      <c r="A96" s="109" t="s">
        <v>358</v>
      </c>
      <c r="B96" s="255" t="s">
        <v>100</v>
      </c>
      <c r="C96" s="258"/>
      <c r="D96" s="156">
        <v>979</v>
      </c>
      <c r="E96" s="157">
        <v>1000</v>
      </c>
      <c r="F96" s="109"/>
      <c r="G96" s="77"/>
      <c r="H96" s="78">
        <f>H97+H100</f>
        <v>12173.900000000001</v>
      </c>
      <c r="I96" s="151"/>
    </row>
    <row r="97" spans="1:9" s="140" customFormat="1" ht="15" customHeight="1">
      <c r="A97" s="107" t="s">
        <v>359</v>
      </c>
      <c r="B97" s="240" t="s">
        <v>99</v>
      </c>
      <c r="C97" s="257"/>
      <c r="D97" s="110">
        <v>979</v>
      </c>
      <c r="E97" s="86">
        <v>1003</v>
      </c>
      <c r="F97" s="107"/>
      <c r="G97" s="82"/>
      <c r="H97" s="83">
        <f>H98</f>
        <v>458.7</v>
      </c>
      <c r="I97" s="143"/>
    </row>
    <row r="98" spans="1:9" s="140" customFormat="1" ht="36.75" customHeight="1">
      <c r="A98" s="107" t="s">
        <v>360</v>
      </c>
      <c r="B98" s="246" t="s">
        <v>54</v>
      </c>
      <c r="C98" s="250"/>
      <c r="D98" s="110">
        <v>979</v>
      </c>
      <c r="E98" s="86">
        <v>1003</v>
      </c>
      <c r="F98" s="107">
        <v>5050000230</v>
      </c>
      <c r="G98" s="85"/>
      <c r="H98" s="83">
        <f>H99</f>
        <v>458.7</v>
      </c>
      <c r="I98" s="143"/>
    </row>
    <row r="99" spans="1:8" ht="18" customHeight="1">
      <c r="A99" s="107" t="s">
        <v>361</v>
      </c>
      <c r="B99" s="246" t="s">
        <v>98</v>
      </c>
      <c r="C99" s="251"/>
      <c r="D99" s="111">
        <v>979</v>
      </c>
      <c r="E99" s="86">
        <v>1003</v>
      </c>
      <c r="F99" s="107">
        <v>5050000230</v>
      </c>
      <c r="G99" s="85" t="s">
        <v>101</v>
      </c>
      <c r="H99" s="83">
        <v>458.7</v>
      </c>
    </row>
    <row r="100" spans="1:9" s="140" customFormat="1" ht="21.75" customHeight="1">
      <c r="A100" s="107" t="s">
        <v>362</v>
      </c>
      <c r="B100" s="240" t="s">
        <v>95</v>
      </c>
      <c r="C100" s="257"/>
      <c r="D100" s="111">
        <v>979</v>
      </c>
      <c r="E100" s="86">
        <v>1004</v>
      </c>
      <c r="F100" s="107"/>
      <c r="G100" s="85"/>
      <c r="H100" s="83">
        <f>H101+H103</f>
        <v>11715.2</v>
      </c>
      <c r="I100" s="143"/>
    </row>
    <row r="101" spans="1:9" s="140" customFormat="1" ht="39.75" customHeight="1">
      <c r="A101" s="107" t="s">
        <v>363</v>
      </c>
      <c r="B101" s="252" t="s">
        <v>55</v>
      </c>
      <c r="C101" s="250"/>
      <c r="D101" s="111">
        <v>979</v>
      </c>
      <c r="E101" s="86">
        <v>1004</v>
      </c>
      <c r="F101" s="107" t="s">
        <v>86</v>
      </c>
      <c r="G101" s="82"/>
      <c r="H101" s="83">
        <f>H102</f>
        <v>8098.6</v>
      </c>
      <c r="I101" s="143"/>
    </row>
    <row r="102" spans="1:9" s="140" customFormat="1" ht="17.25" customHeight="1">
      <c r="A102" s="107" t="s">
        <v>364</v>
      </c>
      <c r="B102" s="252" t="s">
        <v>98</v>
      </c>
      <c r="C102" s="250"/>
      <c r="D102" s="111">
        <v>979</v>
      </c>
      <c r="E102" s="86">
        <v>1004</v>
      </c>
      <c r="F102" s="107" t="s">
        <v>86</v>
      </c>
      <c r="G102" s="82">
        <v>300</v>
      </c>
      <c r="H102" s="83">
        <v>8098.6</v>
      </c>
      <c r="I102" s="143"/>
    </row>
    <row r="103" spans="1:9" s="140" customFormat="1" ht="39.75" customHeight="1">
      <c r="A103" s="107" t="s">
        <v>365</v>
      </c>
      <c r="B103" s="246" t="s">
        <v>56</v>
      </c>
      <c r="C103" s="250"/>
      <c r="D103" s="111">
        <v>979</v>
      </c>
      <c r="E103" s="158">
        <v>1004</v>
      </c>
      <c r="F103" s="107" t="s">
        <v>87</v>
      </c>
      <c r="G103" s="155"/>
      <c r="H103" s="83">
        <f>H104</f>
        <v>3616.6</v>
      </c>
      <c r="I103" s="143"/>
    </row>
    <row r="104" spans="1:8" ht="19.5" customHeight="1">
      <c r="A104" s="107" t="s">
        <v>366</v>
      </c>
      <c r="B104" s="246" t="s">
        <v>98</v>
      </c>
      <c r="C104" s="250"/>
      <c r="D104" s="111">
        <v>979</v>
      </c>
      <c r="E104" s="86">
        <v>1004</v>
      </c>
      <c r="F104" s="107" t="s">
        <v>87</v>
      </c>
      <c r="G104" s="82">
        <v>300</v>
      </c>
      <c r="H104" s="92">
        <v>3616.6</v>
      </c>
    </row>
    <row r="105" spans="1:9" s="3" customFormat="1" ht="18.75" customHeight="1">
      <c r="A105" s="109" t="s">
        <v>41</v>
      </c>
      <c r="B105" s="255" t="s">
        <v>97</v>
      </c>
      <c r="C105" s="256"/>
      <c r="D105" s="159">
        <v>979</v>
      </c>
      <c r="E105" s="160">
        <v>1100</v>
      </c>
      <c r="F105" s="108"/>
      <c r="G105" s="94"/>
      <c r="H105" s="78">
        <f>H106</f>
        <v>1200</v>
      </c>
      <c r="I105" s="12"/>
    </row>
    <row r="106" spans="1:9" s="140" customFormat="1" ht="24.75" customHeight="1">
      <c r="A106" s="107" t="s">
        <v>42</v>
      </c>
      <c r="B106" s="240" t="s">
        <v>96</v>
      </c>
      <c r="C106" s="241"/>
      <c r="D106" s="111">
        <v>979</v>
      </c>
      <c r="E106" s="86">
        <v>1105</v>
      </c>
      <c r="F106" s="107"/>
      <c r="G106" s="82"/>
      <c r="H106" s="83">
        <f>H107</f>
        <v>1200</v>
      </c>
      <c r="I106" s="143"/>
    </row>
    <row r="107" spans="1:8" ht="54" customHeight="1">
      <c r="A107" s="107" t="s">
        <v>372</v>
      </c>
      <c r="B107" s="254" t="s">
        <v>367</v>
      </c>
      <c r="C107" s="254"/>
      <c r="D107" s="111">
        <v>979</v>
      </c>
      <c r="E107" s="112" t="s">
        <v>58</v>
      </c>
      <c r="F107" s="107">
        <v>5120000240</v>
      </c>
      <c r="G107" s="85"/>
      <c r="H107" s="92">
        <f>H108</f>
        <v>1200</v>
      </c>
    </row>
    <row r="108" spans="1:8" ht="29.25" customHeight="1">
      <c r="A108" s="107" t="s">
        <v>373</v>
      </c>
      <c r="B108" s="246" t="s">
        <v>93</v>
      </c>
      <c r="C108" s="251"/>
      <c r="D108" s="111">
        <v>979</v>
      </c>
      <c r="E108" s="112" t="s">
        <v>58</v>
      </c>
      <c r="F108" s="107">
        <v>5120000240</v>
      </c>
      <c r="G108" s="85" t="s">
        <v>92</v>
      </c>
      <c r="H108" s="83">
        <v>1200</v>
      </c>
    </row>
    <row r="109" spans="1:9" s="165" customFormat="1" ht="18.75" customHeight="1">
      <c r="A109" s="109" t="s">
        <v>374</v>
      </c>
      <c r="B109" s="285" t="s">
        <v>112</v>
      </c>
      <c r="C109" s="286"/>
      <c r="D109" s="159">
        <v>979</v>
      </c>
      <c r="E109" s="163" t="s">
        <v>113</v>
      </c>
      <c r="F109" s="109"/>
      <c r="G109" s="146"/>
      <c r="H109" s="78">
        <f>H110</f>
        <v>1700</v>
      </c>
      <c r="I109" s="164"/>
    </row>
    <row r="110" spans="1:9" s="162" customFormat="1" ht="19.5" customHeight="1">
      <c r="A110" s="107" t="s">
        <v>375</v>
      </c>
      <c r="B110" s="166" t="s">
        <v>111</v>
      </c>
      <c r="C110" s="113"/>
      <c r="D110" s="111">
        <v>979</v>
      </c>
      <c r="E110" s="112" t="s">
        <v>60</v>
      </c>
      <c r="F110" s="107"/>
      <c r="G110" s="85"/>
      <c r="H110" s="83">
        <f>H111</f>
        <v>1700</v>
      </c>
      <c r="I110" s="161"/>
    </row>
    <row r="111" spans="1:9" s="140" customFormat="1" ht="30.75" customHeight="1">
      <c r="A111" s="107" t="s">
        <v>376</v>
      </c>
      <c r="B111" s="246" t="s">
        <v>59</v>
      </c>
      <c r="C111" s="251"/>
      <c r="D111" s="167">
        <v>979</v>
      </c>
      <c r="E111" s="112" t="s">
        <v>60</v>
      </c>
      <c r="F111" s="107">
        <v>4570000250</v>
      </c>
      <c r="G111" s="168"/>
      <c r="H111" s="169">
        <f>H112</f>
        <v>1700</v>
      </c>
      <c r="I111" s="143"/>
    </row>
    <row r="112" spans="1:9" s="140" customFormat="1" ht="24" customHeight="1">
      <c r="A112" s="107" t="s">
        <v>377</v>
      </c>
      <c r="B112" s="246" t="s">
        <v>93</v>
      </c>
      <c r="C112" s="250"/>
      <c r="D112" s="111">
        <v>979</v>
      </c>
      <c r="E112" s="112" t="s">
        <v>60</v>
      </c>
      <c r="F112" s="107">
        <v>4570000250</v>
      </c>
      <c r="G112" s="82">
        <v>200</v>
      </c>
      <c r="H112" s="83">
        <v>1700</v>
      </c>
      <c r="I112" s="143"/>
    </row>
    <row r="113" spans="1:8" ht="17.25" customHeight="1">
      <c r="A113" s="132"/>
      <c r="B113" s="266" t="s">
        <v>61</v>
      </c>
      <c r="C113" s="267"/>
      <c r="D113" s="114"/>
      <c r="E113" s="115"/>
      <c r="F113" s="87"/>
      <c r="G113" s="116"/>
      <c r="H113" s="73">
        <f>H24+H8</f>
        <v>138454</v>
      </c>
    </row>
    <row r="114" spans="1:8" ht="26.25" customHeight="1">
      <c r="A114" s="133"/>
      <c r="B114" s="117"/>
      <c r="C114" s="118"/>
      <c r="F114" s="119"/>
      <c r="G114" s="120"/>
      <c r="H114" s="121"/>
    </row>
    <row r="115" spans="1:8" ht="14.25" customHeight="1">
      <c r="A115" s="133"/>
      <c r="B115" s="118"/>
      <c r="C115" s="122"/>
      <c r="F115" s="123"/>
      <c r="G115" s="124"/>
      <c r="H115" s="125"/>
    </row>
    <row r="116" spans="2:6" ht="31.5" customHeight="1">
      <c r="B116" s="122"/>
      <c r="F116" s="123"/>
    </row>
    <row r="117" ht="12.75" customHeight="1">
      <c r="F117" s="123"/>
    </row>
    <row r="118" ht="12.75" customHeight="1">
      <c r="F118" s="123"/>
    </row>
    <row r="119" ht="9.75" customHeight="1">
      <c r="F119" s="123"/>
    </row>
    <row r="120" ht="14.25" customHeight="1">
      <c r="F120" s="123"/>
    </row>
    <row r="121" ht="12.75">
      <c r="F121" s="123"/>
    </row>
    <row r="122" ht="22.5" customHeight="1">
      <c r="F122" s="123"/>
    </row>
    <row r="123" ht="23.25" customHeight="1">
      <c r="F123" s="123"/>
    </row>
    <row r="124" ht="10.5" customHeight="1">
      <c r="F124" s="123"/>
    </row>
    <row r="125" ht="12.75">
      <c r="F125" s="123"/>
    </row>
    <row r="126" ht="12.75">
      <c r="F126" s="123"/>
    </row>
    <row r="127" ht="12.75">
      <c r="F127" s="123"/>
    </row>
    <row r="128" ht="12.75">
      <c r="F128" s="123"/>
    </row>
    <row r="129" ht="12.75">
      <c r="F129" s="123"/>
    </row>
    <row r="130" ht="12.75">
      <c r="F130" s="123"/>
    </row>
    <row r="131" ht="12.75">
      <c r="F131" s="123"/>
    </row>
    <row r="132" ht="12.75">
      <c r="F132" s="123"/>
    </row>
    <row r="133" ht="12.75">
      <c r="F133" s="123"/>
    </row>
    <row r="134" ht="12.75">
      <c r="F134" s="123"/>
    </row>
    <row r="135" ht="12.75">
      <c r="F135" s="123"/>
    </row>
    <row r="136" ht="12.75">
      <c r="F136" s="123"/>
    </row>
    <row r="137" ht="12.75">
      <c r="F137" s="123"/>
    </row>
  </sheetData>
  <sheetProtection selectLockedCells="1" selectUnlockedCells="1"/>
  <mergeCells count="115">
    <mergeCell ref="B13:C13"/>
    <mergeCell ref="B26:C26"/>
    <mergeCell ref="B25:C25"/>
    <mergeCell ref="B38:C38"/>
    <mergeCell ref="B109:C109"/>
    <mergeCell ref="B90:C90"/>
    <mergeCell ref="B72:C72"/>
    <mergeCell ref="B68:C68"/>
    <mergeCell ref="B64:C64"/>
    <mergeCell ref="B16:C16"/>
    <mergeCell ref="A4:H4"/>
    <mergeCell ref="B31:C31"/>
    <mergeCell ref="B36:C36"/>
    <mergeCell ref="A3:H3"/>
    <mergeCell ref="B35:C35"/>
    <mergeCell ref="F5:F7"/>
    <mergeCell ref="G5:G7"/>
    <mergeCell ref="B12:C12"/>
    <mergeCell ref="A5:A7"/>
    <mergeCell ref="B9:C9"/>
    <mergeCell ref="E5:E7"/>
    <mergeCell ref="B18:C18"/>
    <mergeCell ref="B19:C19"/>
    <mergeCell ref="H5:H7"/>
    <mergeCell ref="B8:C8"/>
    <mergeCell ref="B14:C14"/>
    <mergeCell ref="B15:C15"/>
    <mergeCell ref="B10:C10"/>
    <mergeCell ref="B5:C7"/>
    <mergeCell ref="B11:C11"/>
    <mergeCell ref="B113:C113"/>
    <mergeCell ref="B111:C111"/>
    <mergeCell ref="B112:C112"/>
    <mergeCell ref="B24:C24"/>
    <mergeCell ref="B27:C27"/>
    <mergeCell ref="B28:C28"/>
    <mergeCell ref="B56:C56"/>
    <mergeCell ref="B55:C55"/>
    <mergeCell ref="B37:C37"/>
    <mergeCell ref="B34:C34"/>
    <mergeCell ref="B17:C17"/>
    <mergeCell ref="B46:C46"/>
    <mergeCell ref="B32:C32"/>
    <mergeCell ref="B45:C45"/>
    <mergeCell ref="B33:C33"/>
    <mergeCell ref="B39:C39"/>
    <mergeCell ref="B29:C29"/>
    <mergeCell ref="B40:C40"/>
    <mergeCell ref="B41:C41"/>
    <mergeCell ref="B30:C30"/>
    <mergeCell ref="B44:C44"/>
    <mergeCell ref="B21:C21"/>
    <mergeCell ref="B20:C20"/>
    <mergeCell ref="B51:C51"/>
    <mergeCell ref="B43:C43"/>
    <mergeCell ref="B47:C47"/>
    <mergeCell ref="B48:C48"/>
    <mergeCell ref="B49:C49"/>
    <mergeCell ref="B50:C50"/>
    <mergeCell ref="B57:C57"/>
    <mergeCell ref="B58:C58"/>
    <mergeCell ref="B59:C59"/>
    <mergeCell ref="B60:C60"/>
    <mergeCell ref="B52:C52"/>
    <mergeCell ref="B53:C53"/>
    <mergeCell ref="B54:C54"/>
    <mergeCell ref="B67:C67"/>
    <mergeCell ref="B62:C62"/>
    <mergeCell ref="B63:C63"/>
    <mergeCell ref="B65:C65"/>
    <mergeCell ref="B66:C66"/>
    <mergeCell ref="B61:C61"/>
    <mergeCell ref="B69:C69"/>
    <mergeCell ref="B74:C74"/>
    <mergeCell ref="B75:C75"/>
    <mergeCell ref="B76:C76"/>
    <mergeCell ref="B77:C77"/>
    <mergeCell ref="B70:C70"/>
    <mergeCell ref="B71:C71"/>
    <mergeCell ref="B73:C73"/>
    <mergeCell ref="B83:C83"/>
    <mergeCell ref="B84:C84"/>
    <mergeCell ref="B85:C85"/>
    <mergeCell ref="B82:C82"/>
    <mergeCell ref="B78:C78"/>
    <mergeCell ref="B79:C79"/>
    <mergeCell ref="B80:C80"/>
    <mergeCell ref="B81:C81"/>
    <mergeCell ref="B86:C86"/>
    <mergeCell ref="B100:C100"/>
    <mergeCell ref="B93:C93"/>
    <mergeCell ref="B94:C94"/>
    <mergeCell ref="B98:C98"/>
    <mergeCell ref="B96:C96"/>
    <mergeCell ref="B97:C97"/>
    <mergeCell ref="B87:C87"/>
    <mergeCell ref="B108:C108"/>
    <mergeCell ref="B88:C88"/>
    <mergeCell ref="B89:C89"/>
    <mergeCell ref="B95:C95"/>
    <mergeCell ref="B91:C91"/>
    <mergeCell ref="B92:C92"/>
    <mergeCell ref="B105:C105"/>
    <mergeCell ref="B102:C102"/>
    <mergeCell ref="B107:C107"/>
    <mergeCell ref="B106:C106"/>
    <mergeCell ref="F1:H1"/>
    <mergeCell ref="D5:D7"/>
    <mergeCell ref="B22:C22"/>
    <mergeCell ref="B23:C23"/>
    <mergeCell ref="B42:C42"/>
    <mergeCell ref="B103:C103"/>
    <mergeCell ref="B104:C104"/>
    <mergeCell ref="B99:C99"/>
    <mergeCell ref="B101:C101"/>
  </mergeCells>
  <printOptions/>
  <pageMargins left="0.5118110236220472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4"/>
  <sheetViews>
    <sheetView zoomScale="130" zoomScaleNormal="130" workbookViewId="0" topLeftCell="A103">
      <selection activeCell="B81" sqref="B81:C81"/>
    </sheetView>
  </sheetViews>
  <sheetFormatPr defaultColWidth="9.00390625" defaultRowHeight="12.75"/>
  <cols>
    <col min="1" max="1" width="6.625" style="130" customWidth="1"/>
    <col min="2" max="2" width="9.125" style="66" customWidth="1"/>
    <col min="3" max="3" width="35.625" style="66" customWidth="1"/>
    <col min="4" max="4" width="8.875" style="68" customWidth="1"/>
    <col min="5" max="5" width="8.75390625" style="68" customWidth="1"/>
    <col min="6" max="6" width="6.875" style="68" customWidth="1"/>
    <col min="7" max="7" width="9.375" style="68" customWidth="1"/>
    <col min="8" max="8" width="9.875" style="7" customWidth="1"/>
  </cols>
  <sheetData>
    <row r="1" spans="5:7" ht="9" customHeight="1">
      <c r="E1" s="242" t="s">
        <v>388</v>
      </c>
      <c r="F1" s="242"/>
      <c r="G1" s="242"/>
    </row>
    <row r="2" ht="16.5" customHeight="1"/>
    <row r="3" spans="1:8" s="1" customFormat="1" ht="53.25" customHeight="1">
      <c r="A3" s="279" t="s">
        <v>389</v>
      </c>
      <c r="B3" s="279"/>
      <c r="C3" s="279"/>
      <c r="D3" s="279"/>
      <c r="E3" s="279"/>
      <c r="F3" s="279"/>
      <c r="G3" s="279"/>
      <c r="H3" s="5"/>
    </row>
    <row r="4" spans="1:8" s="1" customFormat="1" ht="12" customHeight="1">
      <c r="A4" s="278"/>
      <c r="B4" s="278"/>
      <c r="C4" s="278"/>
      <c r="D4" s="278"/>
      <c r="E4" s="278"/>
      <c r="F4" s="278"/>
      <c r="G4" s="278"/>
      <c r="H4" s="5"/>
    </row>
    <row r="5" spans="1:8" s="1" customFormat="1" ht="12.75" customHeight="1">
      <c r="A5" s="280" t="s">
        <v>0</v>
      </c>
      <c r="B5" s="272" t="s">
        <v>1</v>
      </c>
      <c r="C5" s="273"/>
      <c r="D5" s="243" t="s">
        <v>403</v>
      </c>
      <c r="E5" s="243" t="s">
        <v>3</v>
      </c>
      <c r="F5" s="243" t="s">
        <v>404</v>
      </c>
      <c r="G5" s="243" t="s">
        <v>405</v>
      </c>
      <c r="H5" s="5"/>
    </row>
    <row r="6" spans="1:8" s="1" customFormat="1" ht="12.75">
      <c r="A6" s="281"/>
      <c r="B6" s="274"/>
      <c r="C6" s="275"/>
      <c r="D6" s="244"/>
      <c r="E6" s="244"/>
      <c r="F6" s="244"/>
      <c r="G6" s="244"/>
      <c r="H6" s="5"/>
    </row>
    <row r="7" spans="1:8" s="1" customFormat="1" ht="15" customHeight="1">
      <c r="A7" s="282"/>
      <c r="B7" s="276"/>
      <c r="C7" s="277"/>
      <c r="D7" s="245"/>
      <c r="E7" s="245"/>
      <c r="F7" s="245"/>
      <c r="G7" s="245"/>
      <c r="H7" s="5"/>
    </row>
    <row r="8" spans="1:8" s="65" customFormat="1" ht="24" customHeight="1">
      <c r="A8" s="106" t="s">
        <v>6</v>
      </c>
      <c r="B8" s="307" t="s">
        <v>103</v>
      </c>
      <c r="C8" s="308"/>
      <c r="D8" s="181" t="s">
        <v>390</v>
      </c>
      <c r="E8" s="76"/>
      <c r="F8" s="77"/>
      <c r="G8" s="73">
        <v>53765.1</v>
      </c>
      <c r="H8" s="64"/>
    </row>
    <row r="9" spans="1:8" s="1" customFormat="1" ht="24.75" customHeight="1">
      <c r="A9" s="194" t="s">
        <v>406</v>
      </c>
      <c r="B9" s="309" t="s">
        <v>89</v>
      </c>
      <c r="C9" s="310"/>
      <c r="D9" s="182" t="s">
        <v>391</v>
      </c>
      <c r="E9" s="81"/>
      <c r="F9" s="82"/>
      <c r="G9" s="187">
        <f>G10</f>
        <v>1321.5</v>
      </c>
      <c r="H9" s="5"/>
    </row>
    <row r="10" spans="1:8" s="1" customFormat="1" ht="24" customHeight="1">
      <c r="A10" s="84" t="s">
        <v>407</v>
      </c>
      <c r="B10" s="246" t="s">
        <v>66</v>
      </c>
      <c r="C10" s="247"/>
      <c r="D10" s="80" t="s">
        <v>67</v>
      </c>
      <c r="E10" s="84"/>
      <c r="F10" s="85"/>
      <c r="G10" s="83">
        <f>SUM(G11)</f>
        <v>1321.5</v>
      </c>
      <c r="H10" s="5"/>
    </row>
    <row r="11" spans="1:8" s="1" customFormat="1" ht="65.25" customHeight="1">
      <c r="A11" s="107" t="s">
        <v>408</v>
      </c>
      <c r="B11" s="246" t="s">
        <v>90</v>
      </c>
      <c r="C11" s="247"/>
      <c r="D11" s="80" t="s">
        <v>67</v>
      </c>
      <c r="E11" s="84" t="s">
        <v>68</v>
      </c>
      <c r="F11" s="85" t="s">
        <v>88</v>
      </c>
      <c r="G11" s="83">
        <v>1321.5</v>
      </c>
      <c r="H11" s="5"/>
    </row>
    <row r="12" spans="1:8" s="1" customFormat="1" ht="36" customHeight="1">
      <c r="A12" s="194" t="s">
        <v>409</v>
      </c>
      <c r="B12" s="309" t="s">
        <v>105</v>
      </c>
      <c r="C12" s="310"/>
      <c r="D12" s="182" t="s">
        <v>392</v>
      </c>
      <c r="E12" s="84"/>
      <c r="F12" s="85"/>
      <c r="G12" s="187">
        <f>G13+G15+G17</f>
        <v>16589.1</v>
      </c>
      <c r="H12" s="5"/>
    </row>
    <row r="13" spans="1:8" s="1" customFormat="1" ht="40.5" customHeight="1">
      <c r="A13" s="84" t="s">
        <v>410</v>
      </c>
      <c r="B13" s="246" t="s">
        <v>8</v>
      </c>
      <c r="C13" s="247"/>
      <c r="D13" s="80" t="s">
        <v>9</v>
      </c>
      <c r="E13" s="84" t="s">
        <v>69</v>
      </c>
      <c r="F13" s="82"/>
      <c r="G13" s="92">
        <f>G14</f>
        <v>2008.7</v>
      </c>
      <c r="H13" s="6"/>
    </row>
    <row r="14" spans="1:8" s="1" customFormat="1" ht="60" customHeight="1">
      <c r="A14" s="107" t="s">
        <v>411</v>
      </c>
      <c r="B14" s="287" t="s">
        <v>90</v>
      </c>
      <c r="C14" s="297"/>
      <c r="D14" s="80" t="s">
        <v>9</v>
      </c>
      <c r="E14" s="84" t="s">
        <v>69</v>
      </c>
      <c r="F14" s="82">
        <v>100</v>
      </c>
      <c r="G14" s="83">
        <v>2008.7</v>
      </c>
      <c r="H14" s="5"/>
    </row>
    <row r="15" spans="1:8" s="1" customFormat="1" ht="53.25" customHeight="1">
      <c r="A15" s="84" t="s">
        <v>412</v>
      </c>
      <c r="B15" s="246" t="s">
        <v>11</v>
      </c>
      <c r="C15" s="247"/>
      <c r="D15" s="80" t="s">
        <v>9</v>
      </c>
      <c r="E15" s="84" t="s">
        <v>70</v>
      </c>
      <c r="F15" s="82"/>
      <c r="G15" s="83">
        <f>G16</f>
        <v>218.4</v>
      </c>
      <c r="H15" s="5"/>
    </row>
    <row r="16" spans="1:8" s="1" customFormat="1" ht="63.75" customHeight="1">
      <c r="A16" s="84" t="s">
        <v>413</v>
      </c>
      <c r="B16" s="287" t="s">
        <v>90</v>
      </c>
      <c r="C16" s="297"/>
      <c r="D16" s="80" t="s">
        <v>9</v>
      </c>
      <c r="E16" s="84" t="s">
        <v>70</v>
      </c>
      <c r="F16" s="82">
        <v>100</v>
      </c>
      <c r="G16" s="83">
        <v>218.4</v>
      </c>
      <c r="H16" s="5"/>
    </row>
    <row r="17" spans="1:8" s="1" customFormat="1" ht="29.25" customHeight="1">
      <c r="A17" s="84" t="s">
        <v>414</v>
      </c>
      <c r="B17" s="246" t="s">
        <v>12</v>
      </c>
      <c r="C17" s="247"/>
      <c r="D17" s="80" t="s">
        <v>9</v>
      </c>
      <c r="E17" s="84" t="s">
        <v>72</v>
      </c>
      <c r="F17" s="82"/>
      <c r="G17" s="83">
        <f>G18+G19+G20</f>
        <v>14362</v>
      </c>
      <c r="H17" s="5"/>
    </row>
    <row r="18" spans="1:8" s="1" customFormat="1" ht="60.75" customHeight="1">
      <c r="A18" s="107" t="s">
        <v>415</v>
      </c>
      <c r="B18" s="287" t="s">
        <v>90</v>
      </c>
      <c r="C18" s="297"/>
      <c r="D18" s="80" t="s">
        <v>9</v>
      </c>
      <c r="E18" s="84" t="s">
        <v>72</v>
      </c>
      <c r="F18" s="82">
        <v>100</v>
      </c>
      <c r="G18" s="83">
        <v>5787.5</v>
      </c>
      <c r="H18" s="5"/>
    </row>
    <row r="19" spans="1:8" s="1" customFormat="1" ht="24.75" customHeight="1">
      <c r="A19" s="107" t="s">
        <v>416</v>
      </c>
      <c r="B19" s="246" t="s">
        <v>93</v>
      </c>
      <c r="C19" s="247"/>
      <c r="D19" s="80" t="s">
        <v>9</v>
      </c>
      <c r="E19" s="84" t="s">
        <v>72</v>
      </c>
      <c r="F19" s="82">
        <v>200</v>
      </c>
      <c r="G19" s="83">
        <v>8545.5</v>
      </c>
      <c r="H19" s="5"/>
    </row>
    <row r="20" spans="1:8" s="128" customFormat="1" ht="18" customHeight="1">
      <c r="A20" s="107" t="s">
        <v>417</v>
      </c>
      <c r="B20" s="246" t="s">
        <v>133</v>
      </c>
      <c r="C20" s="247"/>
      <c r="D20" s="80" t="s">
        <v>9</v>
      </c>
      <c r="E20" s="84" t="s">
        <v>72</v>
      </c>
      <c r="F20" s="82">
        <v>800</v>
      </c>
      <c r="G20" s="104">
        <v>29</v>
      </c>
      <c r="H20" s="127"/>
    </row>
    <row r="21" spans="1:8" s="128" customFormat="1" ht="18" customHeight="1">
      <c r="A21" s="194" t="s">
        <v>418</v>
      </c>
      <c r="B21" s="304" t="s">
        <v>368</v>
      </c>
      <c r="C21" s="305"/>
      <c r="D21" s="182" t="s">
        <v>393</v>
      </c>
      <c r="E21" s="84"/>
      <c r="F21" s="82"/>
      <c r="G21" s="188">
        <v>72</v>
      </c>
      <c r="H21" s="127"/>
    </row>
    <row r="22" spans="1:8" s="128" customFormat="1" ht="22.5" customHeight="1">
      <c r="A22" s="194" t="s">
        <v>414</v>
      </c>
      <c r="B22" s="246" t="s">
        <v>40</v>
      </c>
      <c r="C22" s="247"/>
      <c r="D22" s="80" t="s">
        <v>33</v>
      </c>
      <c r="E22" s="84"/>
      <c r="F22" s="82"/>
      <c r="G22" s="129">
        <f>SUM(G23)</f>
        <v>72</v>
      </c>
      <c r="H22" s="127"/>
    </row>
    <row r="23" spans="1:8" s="128" customFormat="1" ht="18" customHeight="1">
      <c r="A23" s="107" t="s">
        <v>415</v>
      </c>
      <c r="B23" s="246" t="s">
        <v>133</v>
      </c>
      <c r="C23" s="247"/>
      <c r="D23" s="80" t="s">
        <v>33</v>
      </c>
      <c r="E23" s="84" t="s">
        <v>82</v>
      </c>
      <c r="F23" s="85" t="s">
        <v>102</v>
      </c>
      <c r="G23" s="129">
        <v>72</v>
      </c>
      <c r="H23" s="127"/>
    </row>
    <row r="24" spans="1:8" s="126" customFormat="1" ht="36.75" customHeight="1">
      <c r="A24" s="194" t="s">
        <v>419</v>
      </c>
      <c r="B24" s="268" t="s">
        <v>107</v>
      </c>
      <c r="C24" s="269"/>
      <c r="D24" s="182" t="s">
        <v>394</v>
      </c>
      <c r="E24" s="107"/>
      <c r="F24" s="82"/>
      <c r="G24" s="189">
        <f>G25+G27+G31+G33</f>
        <v>27400.8</v>
      </c>
      <c r="H24" s="139"/>
    </row>
    <row r="25" spans="1:8" s="1" customFormat="1" ht="24" customHeight="1">
      <c r="A25" s="84" t="s">
        <v>420</v>
      </c>
      <c r="B25" s="246" t="s">
        <v>16</v>
      </c>
      <c r="C25" s="247"/>
      <c r="D25" s="80" t="s">
        <v>17</v>
      </c>
      <c r="E25" s="84" t="s">
        <v>73</v>
      </c>
      <c r="F25" s="82"/>
      <c r="G25" s="92">
        <f>G26</f>
        <v>1321.5</v>
      </c>
      <c r="H25" s="5"/>
    </row>
    <row r="26" spans="1:8" s="15" customFormat="1" ht="62.25" customHeight="1">
      <c r="A26" s="84" t="s">
        <v>421</v>
      </c>
      <c r="B26" s="287" t="s">
        <v>90</v>
      </c>
      <c r="C26" s="297"/>
      <c r="D26" s="80" t="s">
        <v>17</v>
      </c>
      <c r="E26" s="84" t="s">
        <v>73</v>
      </c>
      <c r="F26" s="82">
        <v>100</v>
      </c>
      <c r="G26" s="92">
        <v>1321.5</v>
      </c>
      <c r="H26" s="14"/>
    </row>
    <row r="27" spans="1:8" s="140" customFormat="1" ht="27" customHeight="1">
      <c r="A27" s="84" t="s">
        <v>422</v>
      </c>
      <c r="B27" s="246" t="s">
        <v>20</v>
      </c>
      <c r="C27" s="247"/>
      <c r="D27" s="80" t="s">
        <v>17</v>
      </c>
      <c r="E27" s="84" t="s">
        <v>74</v>
      </c>
      <c r="F27" s="82"/>
      <c r="G27" s="92">
        <f>G28+G29+G30</f>
        <v>24208.8</v>
      </c>
      <c r="H27" s="9"/>
    </row>
    <row r="28" spans="1:8" ht="51" customHeight="1">
      <c r="A28" s="84" t="s">
        <v>423</v>
      </c>
      <c r="B28" s="287" t="s">
        <v>90</v>
      </c>
      <c r="C28" s="297"/>
      <c r="D28" s="80" t="s">
        <v>17</v>
      </c>
      <c r="E28" s="84" t="s">
        <v>74</v>
      </c>
      <c r="F28" s="82">
        <v>100</v>
      </c>
      <c r="G28" s="83">
        <v>19493.2</v>
      </c>
      <c r="H28" s="9"/>
    </row>
    <row r="29" spans="1:8" s="3" customFormat="1" ht="24.75" customHeight="1">
      <c r="A29" s="84" t="s">
        <v>424</v>
      </c>
      <c r="B29" s="287" t="s">
        <v>93</v>
      </c>
      <c r="C29" s="297"/>
      <c r="D29" s="93" t="s">
        <v>17</v>
      </c>
      <c r="E29" s="84" t="s">
        <v>74</v>
      </c>
      <c r="F29" s="94">
        <v>200</v>
      </c>
      <c r="G29" s="95">
        <v>4704.8</v>
      </c>
      <c r="H29" s="13"/>
    </row>
    <row r="30" spans="1:8" ht="14.25" customHeight="1">
      <c r="A30" s="84" t="s">
        <v>425</v>
      </c>
      <c r="B30" s="287" t="s">
        <v>133</v>
      </c>
      <c r="C30" s="297"/>
      <c r="D30" s="80" t="s">
        <v>17</v>
      </c>
      <c r="E30" s="84" t="s">
        <v>74</v>
      </c>
      <c r="F30" s="82">
        <v>800</v>
      </c>
      <c r="G30" s="96">
        <v>10.8</v>
      </c>
      <c r="H30" s="8"/>
    </row>
    <row r="31" spans="1:8" s="3" customFormat="1" ht="43.5" customHeight="1">
      <c r="A31" s="84" t="s">
        <v>426</v>
      </c>
      <c r="B31" s="246" t="s">
        <v>23</v>
      </c>
      <c r="C31" s="247"/>
      <c r="D31" s="80" t="s">
        <v>17</v>
      </c>
      <c r="E31" s="99" t="s">
        <v>75</v>
      </c>
      <c r="F31" s="82"/>
      <c r="G31" s="92">
        <f>G32</f>
        <v>6.5</v>
      </c>
      <c r="H31" s="12"/>
    </row>
    <row r="32" spans="1:8" s="3" customFormat="1" ht="22.5" customHeight="1">
      <c r="A32" s="84" t="s">
        <v>427</v>
      </c>
      <c r="B32" s="287" t="s">
        <v>93</v>
      </c>
      <c r="C32" s="297"/>
      <c r="D32" s="80" t="s">
        <v>17</v>
      </c>
      <c r="E32" s="99" t="s">
        <v>75</v>
      </c>
      <c r="F32" s="82">
        <v>200</v>
      </c>
      <c r="G32" s="83">
        <v>6.5</v>
      </c>
      <c r="H32" s="12"/>
    </row>
    <row r="33" spans="1:8" s="140" customFormat="1" ht="39.75" customHeight="1">
      <c r="A33" s="84" t="s">
        <v>428</v>
      </c>
      <c r="B33" s="246" t="s">
        <v>57</v>
      </c>
      <c r="C33" s="247"/>
      <c r="D33" s="80" t="s">
        <v>17</v>
      </c>
      <c r="E33" s="99" t="s">
        <v>76</v>
      </c>
      <c r="F33" s="82"/>
      <c r="G33" s="83">
        <f>SUM(G34,G35)</f>
        <v>1864</v>
      </c>
      <c r="H33" s="143"/>
    </row>
    <row r="34" spans="1:8" s="140" customFormat="1" ht="48" customHeight="1">
      <c r="A34" s="107" t="s">
        <v>429</v>
      </c>
      <c r="B34" s="287" t="s">
        <v>90</v>
      </c>
      <c r="C34" s="297"/>
      <c r="D34" s="80" t="s">
        <v>17</v>
      </c>
      <c r="E34" s="99" t="s">
        <v>76</v>
      </c>
      <c r="F34" s="82">
        <v>100</v>
      </c>
      <c r="G34" s="83">
        <v>1744.4</v>
      </c>
      <c r="H34" s="143"/>
    </row>
    <row r="35" spans="1:8" s="3" customFormat="1" ht="21.75" customHeight="1">
      <c r="A35" s="107" t="s">
        <v>430</v>
      </c>
      <c r="B35" s="287" t="s">
        <v>93</v>
      </c>
      <c r="C35" s="297"/>
      <c r="D35" s="93" t="s">
        <v>17</v>
      </c>
      <c r="E35" s="99" t="s">
        <v>76</v>
      </c>
      <c r="F35" s="82">
        <v>200</v>
      </c>
      <c r="G35" s="83">
        <v>119.6</v>
      </c>
      <c r="H35" s="12"/>
    </row>
    <row r="36" spans="1:8" s="3" customFormat="1" ht="17.25" customHeight="1">
      <c r="A36" s="194" t="s">
        <v>431</v>
      </c>
      <c r="B36" s="268" t="s">
        <v>108</v>
      </c>
      <c r="C36" s="269"/>
      <c r="D36" s="182" t="s">
        <v>395</v>
      </c>
      <c r="E36" s="99"/>
      <c r="F36" s="82"/>
      <c r="G36" s="187">
        <f>G37</f>
        <v>30</v>
      </c>
      <c r="H36" s="12"/>
    </row>
    <row r="37" spans="1:8" s="3" customFormat="1" ht="22.5" customHeight="1">
      <c r="A37" s="84" t="s">
        <v>432</v>
      </c>
      <c r="B37" s="246" t="s">
        <v>26</v>
      </c>
      <c r="C37" s="247"/>
      <c r="D37" s="80" t="s">
        <v>27</v>
      </c>
      <c r="E37" s="84" t="s">
        <v>78</v>
      </c>
      <c r="F37" s="85"/>
      <c r="G37" s="92">
        <f>G38</f>
        <v>30</v>
      </c>
      <c r="H37" s="12"/>
    </row>
    <row r="38" spans="1:7" ht="13.5" customHeight="1">
      <c r="A38" s="84" t="s">
        <v>433</v>
      </c>
      <c r="B38" s="259" t="s">
        <v>77</v>
      </c>
      <c r="C38" s="260"/>
      <c r="D38" s="101" t="s">
        <v>27</v>
      </c>
      <c r="E38" s="99" t="s">
        <v>78</v>
      </c>
      <c r="F38" s="85" t="s">
        <v>28</v>
      </c>
      <c r="G38" s="83">
        <v>30</v>
      </c>
    </row>
    <row r="39" spans="1:8" s="140" customFormat="1" ht="32.25" customHeight="1">
      <c r="A39" s="194" t="s">
        <v>434</v>
      </c>
      <c r="B39" s="302" t="s">
        <v>368</v>
      </c>
      <c r="C39" s="302"/>
      <c r="D39" s="182" t="s">
        <v>393</v>
      </c>
      <c r="E39" s="102"/>
      <c r="F39" s="82"/>
      <c r="G39" s="187">
        <f>G40+G44+G46</f>
        <v>8351.7</v>
      </c>
      <c r="H39" s="143"/>
    </row>
    <row r="40" spans="1:8" s="140" customFormat="1" ht="28.5" customHeight="1">
      <c r="A40" s="84" t="s">
        <v>435</v>
      </c>
      <c r="B40" s="246" t="s">
        <v>32</v>
      </c>
      <c r="C40" s="247"/>
      <c r="D40" s="80" t="s">
        <v>33</v>
      </c>
      <c r="E40" s="99" t="s">
        <v>79</v>
      </c>
      <c r="F40" s="85"/>
      <c r="G40" s="83">
        <f>G41+G42+G43</f>
        <v>8211.7</v>
      </c>
      <c r="H40" s="143"/>
    </row>
    <row r="41" spans="1:8" s="140" customFormat="1" ht="50.25" customHeight="1">
      <c r="A41" s="84" t="s">
        <v>436</v>
      </c>
      <c r="B41" s="287" t="s">
        <v>90</v>
      </c>
      <c r="C41" s="297"/>
      <c r="D41" s="80" t="s">
        <v>33</v>
      </c>
      <c r="E41" s="99" t="s">
        <v>79</v>
      </c>
      <c r="F41" s="85" t="s">
        <v>88</v>
      </c>
      <c r="G41" s="83">
        <v>7559.3</v>
      </c>
      <c r="H41" s="143"/>
    </row>
    <row r="42" spans="1:8" s="140" customFormat="1" ht="25.5" customHeight="1">
      <c r="A42" s="84" t="s">
        <v>437</v>
      </c>
      <c r="B42" s="287" t="s">
        <v>93</v>
      </c>
      <c r="C42" s="297"/>
      <c r="D42" s="80" t="s">
        <v>33</v>
      </c>
      <c r="E42" s="99" t="s">
        <v>79</v>
      </c>
      <c r="F42" s="85" t="s">
        <v>92</v>
      </c>
      <c r="G42" s="83">
        <v>645.4</v>
      </c>
      <c r="H42" s="143"/>
    </row>
    <row r="43" spans="1:8" s="140" customFormat="1" ht="17.25" customHeight="1">
      <c r="A43" s="84" t="s">
        <v>438</v>
      </c>
      <c r="B43" s="287" t="s">
        <v>133</v>
      </c>
      <c r="C43" s="297"/>
      <c r="D43" s="80" t="s">
        <v>33</v>
      </c>
      <c r="E43" s="99" t="s">
        <v>79</v>
      </c>
      <c r="F43" s="82">
        <v>800</v>
      </c>
      <c r="G43" s="104">
        <v>7</v>
      </c>
      <c r="H43" s="143"/>
    </row>
    <row r="44" spans="1:8" s="140" customFormat="1" ht="41.25" customHeight="1">
      <c r="A44" s="84" t="s">
        <v>439</v>
      </c>
      <c r="B44" s="246" t="s">
        <v>36</v>
      </c>
      <c r="C44" s="247"/>
      <c r="D44" s="80" t="s">
        <v>33</v>
      </c>
      <c r="E44" s="84" t="s">
        <v>80</v>
      </c>
      <c r="F44" s="85"/>
      <c r="G44" s="83">
        <f>G45</f>
        <v>20</v>
      </c>
      <c r="H44" s="10"/>
    </row>
    <row r="45" spans="1:7" ht="34.5" customHeight="1">
      <c r="A45" s="84" t="s">
        <v>440</v>
      </c>
      <c r="B45" s="287" t="s">
        <v>93</v>
      </c>
      <c r="C45" s="297"/>
      <c r="D45" s="80" t="s">
        <v>33</v>
      </c>
      <c r="E45" s="84" t="s">
        <v>80</v>
      </c>
      <c r="F45" s="85" t="s">
        <v>92</v>
      </c>
      <c r="G45" s="83">
        <v>20</v>
      </c>
    </row>
    <row r="46" spans="1:8" s="140" customFormat="1" ht="27" customHeight="1">
      <c r="A46" s="84" t="s">
        <v>441</v>
      </c>
      <c r="B46" s="246" t="s">
        <v>62</v>
      </c>
      <c r="C46" s="247"/>
      <c r="D46" s="80" t="s">
        <v>33</v>
      </c>
      <c r="E46" s="84" t="s">
        <v>81</v>
      </c>
      <c r="F46" s="82"/>
      <c r="G46" s="92">
        <f>G47</f>
        <v>120</v>
      </c>
      <c r="H46" s="143"/>
    </row>
    <row r="47" spans="1:7" ht="33.75" customHeight="1">
      <c r="A47" s="107" t="s">
        <v>442</v>
      </c>
      <c r="B47" s="287" t="s">
        <v>93</v>
      </c>
      <c r="C47" s="297"/>
      <c r="D47" s="80" t="s">
        <v>33</v>
      </c>
      <c r="E47" s="84" t="s">
        <v>81</v>
      </c>
      <c r="F47" s="82">
        <v>200</v>
      </c>
      <c r="G47" s="92">
        <v>120</v>
      </c>
    </row>
    <row r="48" spans="1:8" s="142" customFormat="1" ht="27.75" customHeight="1">
      <c r="A48" s="106" t="s">
        <v>14</v>
      </c>
      <c r="B48" s="268" t="s">
        <v>132</v>
      </c>
      <c r="C48" s="269"/>
      <c r="D48" s="181" t="s">
        <v>392</v>
      </c>
      <c r="E48" s="147"/>
      <c r="F48" s="77"/>
      <c r="G48" s="190">
        <f>G49</f>
        <v>300</v>
      </c>
      <c r="H48" s="141"/>
    </row>
    <row r="49" spans="1:8" s="63" customFormat="1" ht="50.25" customHeight="1">
      <c r="A49" s="194" t="s">
        <v>443</v>
      </c>
      <c r="B49" s="292" t="s">
        <v>110</v>
      </c>
      <c r="C49" s="299"/>
      <c r="D49" s="182" t="s">
        <v>396</v>
      </c>
      <c r="E49" s="84"/>
      <c r="F49" s="82"/>
      <c r="G49" s="187">
        <f>G50</f>
        <v>300</v>
      </c>
      <c r="H49" s="149"/>
    </row>
    <row r="50" spans="1:12" s="140" customFormat="1" ht="62.25" customHeight="1">
      <c r="A50" s="84" t="s">
        <v>444</v>
      </c>
      <c r="B50" s="254" t="s">
        <v>369</v>
      </c>
      <c r="C50" s="254"/>
      <c r="D50" s="80" t="s">
        <v>43</v>
      </c>
      <c r="E50" s="84" t="s">
        <v>83</v>
      </c>
      <c r="F50" s="82"/>
      <c r="G50" s="92">
        <f>G51</f>
        <v>300</v>
      </c>
      <c r="H50" s="143"/>
      <c r="L50" s="16"/>
    </row>
    <row r="51" spans="1:7" ht="35.25" customHeight="1">
      <c r="A51" s="84" t="s">
        <v>445</v>
      </c>
      <c r="B51" s="287" t="s">
        <v>13</v>
      </c>
      <c r="C51" s="297"/>
      <c r="D51" s="80" t="s">
        <v>43</v>
      </c>
      <c r="E51" s="84" t="s">
        <v>83</v>
      </c>
      <c r="F51" s="82">
        <v>200</v>
      </c>
      <c r="G51" s="92">
        <v>300</v>
      </c>
    </row>
    <row r="52" spans="1:8" s="142" customFormat="1" ht="18" customHeight="1">
      <c r="A52" s="194" t="s">
        <v>446</v>
      </c>
      <c r="B52" s="304" t="s">
        <v>129</v>
      </c>
      <c r="C52" s="305"/>
      <c r="D52" s="181" t="s">
        <v>394</v>
      </c>
      <c r="E52" s="147"/>
      <c r="F52" s="77"/>
      <c r="G52" s="190">
        <f>G53+G58</f>
        <v>385</v>
      </c>
      <c r="H52" s="141"/>
    </row>
    <row r="53" spans="1:8" s="140" customFormat="1" ht="18" customHeight="1">
      <c r="A53" s="194" t="s">
        <v>447</v>
      </c>
      <c r="B53" s="268" t="s">
        <v>128</v>
      </c>
      <c r="C53" s="269"/>
      <c r="D53" s="182" t="s">
        <v>390</v>
      </c>
      <c r="E53" s="84"/>
      <c r="F53" s="82"/>
      <c r="G53" s="190">
        <f>G54+G56</f>
        <v>365</v>
      </c>
      <c r="H53" s="143"/>
    </row>
    <row r="54" spans="1:8" s="140" customFormat="1" ht="30" customHeight="1">
      <c r="A54" s="84" t="s">
        <v>448</v>
      </c>
      <c r="B54" s="246" t="s">
        <v>44</v>
      </c>
      <c r="C54" s="247"/>
      <c r="D54" s="80" t="s">
        <v>45</v>
      </c>
      <c r="E54" s="107">
        <v>5100000101</v>
      </c>
      <c r="F54" s="82"/>
      <c r="G54" s="83">
        <f>G55</f>
        <v>340</v>
      </c>
      <c r="H54" s="10"/>
    </row>
    <row r="55" spans="1:8" s="140" customFormat="1" ht="27" customHeight="1">
      <c r="A55" s="84" t="s">
        <v>449</v>
      </c>
      <c r="B55" s="287" t="s">
        <v>94</v>
      </c>
      <c r="C55" s="297"/>
      <c r="D55" s="80" t="s">
        <v>45</v>
      </c>
      <c r="E55" s="107">
        <v>5100000101</v>
      </c>
      <c r="F55" s="82">
        <v>200</v>
      </c>
      <c r="G55" s="83">
        <v>340</v>
      </c>
      <c r="H55" s="10"/>
    </row>
    <row r="56" spans="1:8" s="140" customFormat="1" ht="18.75" customHeight="1">
      <c r="A56" s="84" t="s">
        <v>450</v>
      </c>
      <c r="B56" s="246" t="s">
        <v>46</v>
      </c>
      <c r="C56" s="247"/>
      <c r="D56" s="80" t="s">
        <v>45</v>
      </c>
      <c r="E56" s="107">
        <v>5100000102</v>
      </c>
      <c r="F56" s="94"/>
      <c r="G56" s="83">
        <f>G57</f>
        <v>25</v>
      </c>
      <c r="H56" s="143"/>
    </row>
    <row r="57" spans="1:8" s="140" customFormat="1" ht="27.75" customHeight="1">
      <c r="A57" s="84" t="s">
        <v>451</v>
      </c>
      <c r="B57" s="287" t="s">
        <v>94</v>
      </c>
      <c r="C57" s="297"/>
      <c r="D57" s="80" t="s">
        <v>45</v>
      </c>
      <c r="E57" s="107">
        <v>5100000102</v>
      </c>
      <c r="F57" s="82">
        <v>200</v>
      </c>
      <c r="G57" s="83">
        <v>25</v>
      </c>
      <c r="H57" s="143"/>
    </row>
    <row r="58" spans="1:8" s="140" customFormat="1" ht="22.5" customHeight="1">
      <c r="A58" s="194" t="s">
        <v>452</v>
      </c>
      <c r="B58" s="304" t="s">
        <v>402</v>
      </c>
      <c r="C58" s="306"/>
      <c r="D58" s="182" t="s">
        <v>397</v>
      </c>
      <c r="E58" s="107"/>
      <c r="F58" s="82"/>
      <c r="G58" s="73">
        <f>G59</f>
        <v>20</v>
      </c>
      <c r="H58" s="143"/>
    </row>
    <row r="59" spans="1:8" s="140" customFormat="1" ht="48.75" customHeight="1">
      <c r="A59" s="84" t="s">
        <v>453</v>
      </c>
      <c r="B59" s="254" t="s">
        <v>370</v>
      </c>
      <c r="C59" s="254"/>
      <c r="D59" s="80" t="s">
        <v>47</v>
      </c>
      <c r="E59" s="107">
        <v>3450000120</v>
      </c>
      <c r="F59" s="82"/>
      <c r="G59" s="83">
        <f>SUM(G60)</f>
        <v>20</v>
      </c>
      <c r="H59" s="143"/>
    </row>
    <row r="60" spans="1:7" ht="24.75" customHeight="1">
      <c r="A60" s="84" t="s">
        <v>454</v>
      </c>
      <c r="B60" s="287" t="s">
        <v>93</v>
      </c>
      <c r="C60" s="297"/>
      <c r="D60" s="80" t="s">
        <v>47</v>
      </c>
      <c r="E60" s="107">
        <v>3450000120</v>
      </c>
      <c r="F60" s="82">
        <v>200</v>
      </c>
      <c r="G60" s="98">
        <v>20</v>
      </c>
    </row>
    <row r="61" spans="1:8" s="142" customFormat="1" ht="18.75" customHeight="1">
      <c r="A61" s="194" t="s">
        <v>455</v>
      </c>
      <c r="B61" s="268" t="s">
        <v>125</v>
      </c>
      <c r="C61" s="269"/>
      <c r="D61" s="181" t="s">
        <v>398</v>
      </c>
      <c r="E61" s="109"/>
      <c r="F61" s="77"/>
      <c r="G61" s="191">
        <f>G62</f>
        <v>55000</v>
      </c>
      <c r="H61" s="141"/>
    </row>
    <row r="62" spans="1:7" ht="21.75" customHeight="1">
      <c r="A62" s="194" t="s">
        <v>456</v>
      </c>
      <c r="B62" s="268" t="s">
        <v>124</v>
      </c>
      <c r="C62" s="269"/>
      <c r="D62" s="182" t="s">
        <v>392</v>
      </c>
      <c r="E62" s="108"/>
      <c r="F62" s="94"/>
      <c r="G62" s="187">
        <f>G63</f>
        <v>55000</v>
      </c>
    </row>
    <row r="63" spans="1:8" s="140" customFormat="1" ht="41.25" customHeight="1">
      <c r="A63" s="84" t="s">
        <v>457</v>
      </c>
      <c r="B63" s="254" t="s">
        <v>371</v>
      </c>
      <c r="C63" s="254"/>
      <c r="D63" s="80" t="s">
        <v>48</v>
      </c>
      <c r="E63" s="107">
        <v>6000000130</v>
      </c>
      <c r="F63" s="82"/>
      <c r="G63" s="92">
        <f>G64</f>
        <v>55000</v>
      </c>
      <c r="H63" s="143"/>
    </row>
    <row r="64" spans="1:8" s="2" customFormat="1" ht="23.25" customHeight="1">
      <c r="A64" s="84" t="s">
        <v>458</v>
      </c>
      <c r="B64" s="287" t="s">
        <v>94</v>
      </c>
      <c r="C64" s="297"/>
      <c r="D64" s="80" t="s">
        <v>48</v>
      </c>
      <c r="E64" s="107">
        <v>6000000130</v>
      </c>
      <c r="F64" s="82">
        <v>200</v>
      </c>
      <c r="G64" s="83">
        <v>55000</v>
      </c>
      <c r="H64" s="11"/>
    </row>
    <row r="65" spans="1:8" s="142" customFormat="1" ht="17.25" customHeight="1">
      <c r="A65" s="194" t="s">
        <v>459</v>
      </c>
      <c r="B65" s="304" t="s">
        <v>123</v>
      </c>
      <c r="C65" s="305"/>
      <c r="D65" s="181" t="s">
        <v>399</v>
      </c>
      <c r="E65" s="109"/>
      <c r="F65" s="77"/>
      <c r="G65" s="73">
        <f>G66</f>
        <v>20</v>
      </c>
      <c r="H65" s="141"/>
    </row>
    <row r="66" spans="1:10" s="140" customFormat="1" ht="26.25" customHeight="1">
      <c r="A66" s="194" t="s">
        <v>460</v>
      </c>
      <c r="B66" s="292" t="s">
        <v>121</v>
      </c>
      <c r="C66" s="299"/>
      <c r="D66" s="182" t="s">
        <v>398</v>
      </c>
      <c r="E66" s="107"/>
      <c r="F66" s="82"/>
      <c r="G66" s="187">
        <f>G67</f>
        <v>20</v>
      </c>
      <c r="H66" s="143"/>
      <c r="J66" s="17"/>
    </row>
    <row r="67" spans="1:8" s="3" customFormat="1" ht="24.75" customHeight="1">
      <c r="A67" s="84" t="s">
        <v>461</v>
      </c>
      <c r="B67" s="246" t="s">
        <v>84</v>
      </c>
      <c r="C67" s="247"/>
      <c r="D67" s="80" t="s">
        <v>85</v>
      </c>
      <c r="E67" s="107">
        <v>4100000170</v>
      </c>
      <c r="F67" s="82"/>
      <c r="G67" s="83">
        <f>SUM(G68)</f>
        <v>20</v>
      </c>
      <c r="H67" s="12"/>
    </row>
    <row r="68" spans="1:8" ht="29.25" customHeight="1">
      <c r="A68" s="84" t="s">
        <v>462</v>
      </c>
      <c r="B68" s="287" t="s">
        <v>93</v>
      </c>
      <c r="C68" s="297"/>
      <c r="D68" s="80" t="s">
        <v>85</v>
      </c>
      <c r="E68" s="107">
        <v>4100000170</v>
      </c>
      <c r="F68" s="82">
        <v>200</v>
      </c>
      <c r="G68" s="95">
        <v>20</v>
      </c>
      <c r="H68" s="10"/>
    </row>
    <row r="69" spans="1:8" s="142" customFormat="1" ht="19.5" customHeight="1">
      <c r="A69" s="194" t="s">
        <v>463</v>
      </c>
      <c r="B69" s="268" t="s">
        <v>119</v>
      </c>
      <c r="C69" s="269"/>
      <c r="D69" s="181" t="s">
        <v>400</v>
      </c>
      <c r="E69" s="109"/>
      <c r="F69" s="77"/>
      <c r="G69" s="73">
        <f>G70+G73+G76</f>
        <v>1410</v>
      </c>
      <c r="H69" s="151"/>
    </row>
    <row r="70" spans="1:8" s="140" customFormat="1" ht="36" customHeight="1">
      <c r="A70" s="194" t="s">
        <v>464</v>
      </c>
      <c r="B70" s="292" t="s">
        <v>118</v>
      </c>
      <c r="C70" s="299"/>
      <c r="D70" s="182" t="s">
        <v>398</v>
      </c>
      <c r="E70" s="107"/>
      <c r="F70" s="82"/>
      <c r="G70" s="187">
        <f>G71</f>
        <v>150</v>
      </c>
      <c r="H70" s="143"/>
    </row>
    <row r="71" spans="1:8" s="140" customFormat="1" ht="66" customHeight="1">
      <c r="A71" s="84" t="s">
        <v>465</v>
      </c>
      <c r="B71" s="246" t="s">
        <v>49</v>
      </c>
      <c r="C71" s="247"/>
      <c r="D71" s="80" t="s">
        <v>50</v>
      </c>
      <c r="E71" s="107">
        <v>4280000180</v>
      </c>
      <c r="F71" s="82"/>
      <c r="G71" s="92">
        <f>G72</f>
        <v>150</v>
      </c>
      <c r="H71" s="143"/>
    </row>
    <row r="72" spans="1:7" ht="24.75" customHeight="1">
      <c r="A72" s="84" t="s">
        <v>466</v>
      </c>
      <c r="B72" s="287" t="s">
        <v>93</v>
      </c>
      <c r="C72" s="297"/>
      <c r="D72" s="80" t="s">
        <v>50</v>
      </c>
      <c r="E72" s="107">
        <v>4280000180</v>
      </c>
      <c r="F72" s="82">
        <v>200</v>
      </c>
      <c r="G72" s="83">
        <v>150</v>
      </c>
    </row>
    <row r="73" spans="1:8" s="140" customFormat="1" ht="24.75" customHeight="1">
      <c r="A73" s="194" t="s">
        <v>467</v>
      </c>
      <c r="B73" s="268" t="s">
        <v>117</v>
      </c>
      <c r="C73" s="269"/>
      <c r="D73" s="182" t="s">
        <v>400</v>
      </c>
      <c r="E73" s="107"/>
      <c r="F73" s="82"/>
      <c r="G73" s="187">
        <f>G74</f>
        <v>900</v>
      </c>
      <c r="H73" s="143"/>
    </row>
    <row r="74" spans="1:8" s="140" customFormat="1" ht="36.75" customHeight="1">
      <c r="A74" s="84" t="s">
        <v>468</v>
      </c>
      <c r="B74" s="246" t="s">
        <v>335</v>
      </c>
      <c r="C74" s="247"/>
      <c r="D74" s="80" t="s">
        <v>51</v>
      </c>
      <c r="E74" s="107">
        <v>4310000190</v>
      </c>
      <c r="F74" s="85"/>
      <c r="G74" s="83">
        <f>G75</f>
        <v>900</v>
      </c>
      <c r="H74" s="143"/>
    </row>
    <row r="75" spans="1:7" ht="22.5" customHeight="1">
      <c r="A75" s="84" t="s">
        <v>469</v>
      </c>
      <c r="B75" s="300" t="s">
        <v>93</v>
      </c>
      <c r="C75" s="301"/>
      <c r="D75" s="101" t="s">
        <v>51</v>
      </c>
      <c r="E75" s="107">
        <v>4310000190</v>
      </c>
      <c r="F75" s="85" t="s">
        <v>92</v>
      </c>
      <c r="G75" s="83">
        <v>900</v>
      </c>
    </row>
    <row r="76" spans="1:8" s="140" customFormat="1" ht="21.75" customHeight="1">
      <c r="A76" s="199" t="s">
        <v>470</v>
      </c>
      <c r="B76" s="302" t="s">
        <v>109</v>
      </c>
      <c r="C76" s="302"/>
      <c r="D76" s="202" t="s">
        <v>396</v>
      </c>
      <c r="E76" s="200"/>
      <c r="F76" s="82"/>
      <c r="G76" s="73">
        <f>G77+G79+G81+G83+G85</f>
        <v>360</v>
      </c>
      <c r="H76" s="143"/>
    </row>
    <row r="77" spans="1:8" s="140" customFormat="1" ht="50.25" customHeight="1">
      <c r="A77" s="84" t="s">
        <v>471</v>
      </c>
      <c r="B77" s="303" t="s">
        <v>340</v>
      </c>
      <c r="C77" s="303"/>
      <c r="D77" s="201" t="s">
        <v>52</v>
      </c>
      <c r="E77" s="107">
        <v>4310000490</v>
      </c>
      <c r="F77" s="85"/>
      <c r="G77" s="104">
        <f>G78</f>
        <v>120</v>
      </c>
      <c r="H77" s="143"/>
    </row>
    <row r="78" spans="1:8" ht="24.75" customHeight="1">
      <c r="A78" s="84" t="s">
        <v>472</v>
      </c>
      <c r="B78" s="287" t="s">
        <v>94</v>
      </c>
      <c r="C78" s="297"/>
      <c r="D78" s="80" t="s">
        <v>52</v>
      </c>
      <c r="E78" s="107">
        <v>4310000490</v>
      </c>
      <c r="F78" s="85" t="s">
        <v>92</v>
      </c>
      <c r="G78" s="104">
        <v>120</v>
      </c>
      <c r="H78" s="10"/>
    </row>
    <row r="79" spans="1:8" s="140" customFormat="1" ht="43.5" customHeight="1">
      <c r="A79" s="84" t="s">
        <v>473</v>
      </c>
      <c r="B79" s="246" t="s">
        <v>63</v>
      </c>
      <c r="C79" s="247"/>
      <c r="D79" s="80" t="s">
        <v>52</v>
      </c>
      <c r="E79" s="107">
        <v>4310000510</v>
      </c>
      <c r="F79" s="85"/>
      <c r="G79" s="104">
        <f>G80</f>
        <v>40</v>
      </c>
      <c r="H79" s="143"/>
    </row>
    <row r="80" spans="1:8" s="3" customFormat="1" ht="24" customHeight="1">
      <c r="A80" s="84" t="s">
        <v>474</v>
      </c>
      <c r="B80" s="287" t="s">
        <v>93</v>
      </c>
      <c r="C80" s="297"/>
      <c r="D80" s="80" t="s">
        <v>52</v>
      </c>
      <c r="E80" s="107">
        <v>4310000510</v>
      </c>
      <c r="F80" s="85" t="s">
        <v>92</v>
      </c>
      <c r="G80" s="104">
        <v>40</v>
      </c>
      <c r="H80" s="12"/>
    </row>
    <row r="81" spans="1:8" s="140" customFormat="1" ht="65.25" customHeight="1">
      <c r="A81" s="84" t="s">
        <v>475</v>
      </c>
      <c r="B81" s="254" t="s">
        <v>345</v>
      </c>
      <c r="C81" s="254"/>
      <c r="D81" s="80" t="s">
        <v>52</v>
      </c>
      <c r="E81" s="107">
        <v>4310000520</v>
      </c>
      <c r="F81" s="85"/>
      <c r="G81" s="104">
        <f>G82</f>
        <v>80</v>
      </c>
      <c r="H81" s="10"/>
    </row>
    <row r="82" spans="1:8" s="140" customFormat="1" ht="25.5" customHeight="1">
      <c r="A82" s="84" t="s">
        <v>476</v>
      </c>
      <c r="B82" s="287" t="s">
        <v>94</v>
      </c>
      <c r="C82" s="297"/>
      <c r="D82" s="80" t="s">
        <v>52</v>
      </c>
      <c r="E82" s="107">
        <v>4310000520</v>
      </c>
      <c r="F82" s="85" t="s">
        <v>92</v>
      </c>
      <c r="G82" s="104">
        <v>80</v>
      </c>
      <c r="H82" s="143"/>
    </row>
    <row r="83" spans="1:8" s="140" customFormat="1" ht="55.5" customHeight="1">
      <c r="A83" s="84" t="s">
        <v>477</v>
      </c>
      <c r="B83" s="287" t="s">
        <v>64</v>
      </c>
      <c r="C83" s="297"/>
      <c r="D83" s="80" t="s">
        <v>52</v>
      </c>
      <c r="E83" s="107">
        <v>4310000530</v>
      </c>
      <c r="F83" s="85"/>
      <c r="G83" s="104">
        <f>G84</f>
        <v>100</v>
      </c>
      <c r="H83" s="143"/>
    </row>
    <row r="84" spans="1:7" ht="25.5" customHeight="1">
      <c r="A84" s="84" t="s">
        <v>478</v>
      </c>
      <c r="B84" s="287" t="s">
        <v>93</v>
      </c>
      <c r="C84" s="297"/>
      <c r="D84" s="80" t="s">
        <v>52</v>
      </c>
      <c r="E84" s="107">
        <v>4310000530</v>
      </c>
      <c r="F84" s="85" t="s">
        <v>92</v>
      </c>
      <c r="G84" s="104">
        <v>100</v>
      </c>
    </row>
    <row r="85" spans="1:8" s="140" customFormat="1" ht="48" customHeight="1">
      <c r="A85" s="84" t="s">
        <v>479</v>
      </c>
      <c r="B85" s="246" t="s">
        <v>65</v>
      </c>
      <c r="C85" s="247"/>
      <c r="D85" s="80" t="s">
        <v>52</v>
      </c>
      <c r="E85" s="107">
        <v>4310000540</v>
      </c>
      <c r="F85" s="103"/>
      <c r="G85" s="104">
        <f>SUM(G86)</f>
        <v>20</v>
      </c>
      <c r="H85" s="10"/>
    </row>
    <row r="86" spans="1:7" ht="21.75" customHeight="1">
      <c r="A86" s="84" t="s">
        <v>480</v>
      </c>
      <c r="B86" s="287" t="s">
        <v>93</v>
      </c>
      <c r="C86" s="297"/>
      <c r="D86" s="80" t="s">
        <v>52</v>
      </c>
      <c r="E86" s="107">
        <v>4310000540</v>
      </c>
      <c r="F86" s="85" t="s">
        <v>92</v>
      </c>
      <c r="G86" s="104">
        <v>20</v>
      </c>
    </row>
    <row r="87" spans="1:8" s="142" customFormat="1" ht="20.25" customHeight="1">
      <c r="A87" s="195" t="s">
        <v>481</v>
      </c>
      <c r="B87" s="268" t="s">
        <v>116</v>
      </c>
      <c r="C87" s="269"/>
      <c r="D87" s="181" t="s">
        <v>401</v>
      </c>
      <c r="E87" s="109"/>
      <c r="F87" s="146"/>
      <c r="G87" s="73">
        <f>G88</f>
        <v>12500</v>
      </c>
      <c r="H87" s="141"/>
    </row>
    <row r="88" spans="1:8" s="140" customFormat="1" ht="19.5" customHeight="1">
      <c r="A88" s="194" t="s">
        <v>482</v>
      </c>
      <c r="B88" s="292" t="s">
        <v>114</v>
      </c>
      <c r="C88" s="299"/>
      <c r="D88" s="182" t="s">
        <v>390</v>
      </c>
      <c r="E88" s="137"/>
      <c r="F88" s="97"/>
      <c r="G88" s="192">
        <f>G89+G91</f>
        <v>12500</v>
      </c>
      <c r="H88" s="10"/>
    </row>
    <row r="89" spans="1:8" s="140" customFormat="1" ht="59.25" customHeight="1">
      <c r="A89" s="84" t="s">
        <v>483</v>
      </c>
      <c r="B89" s="254" t="s">
        <v>353</v>
      </c>
      <c r="C89" s="254"/>
      <c r="D89" s="80" t="s">
        <v>53</v>
      </c>
      <c r="E89" s="107">
        <v>4500000201</v>
      </c>
      <c r="F89" s="155"/>
      <c r="G89" s="83">
        <f>G90</f>
        <v>8500</v>
      </c>
      <c r="H89" s="143"/>
    </row>
    <row r="90" spans="1:8" s="140" customFormat="1" ht="25.5" customHeight="1">
      <c r="A90" s="84" t="s">
        <v>484</v>
      </c>
      <c r="B90" s="287" t="s">
        <v>93</v>
      </c>
      <c r="C90" s="297"/>
      <c r="D90" s="80" t="s">
        <v>53</v>
      </c>
      <c r="E90" s="107">
        <v>4500000201</v>
      </c>
      <c r="F90" s="82">
        <v>200</v>
      </c>
      <c r="G90" s="83">
        <v>8500</v>
      </c>
      <c r="H90" s="143"/>
    </row>
    <row r="91" spans="1:8" s="140" customFormat="1" ht="48.75" customHeight="1">
      <c r="A91" s="84" t="s">
        <v>485</v>
      </c>
      <c r="B91" s="254" t="s">
        <v>352</v>
      </c>
      <c r="C91" s="254"/>
      <c r="D91" s="80" t="s">
        <v>53</v>
      </c>
      <c r="E91" s="107">
        <v>4500000560</v>
      </c>
      <c r="F91" s="82"/>
      <c r="G91" s="83">
        <f>G92</f>
        <v>4000</v>
      </c>
      <c r="H91" s="143"/>
    </row>
    <row r="92" spans="1:8" s="140" customFormat="1" ht="23.25" customHeight="1">
      <c r="A92" s="84" t="s">
        <v>486</v>
      </c>
      <c r="B92" s="287" t="s">
        <v>94</v>
      </c>
      <c r="C92" s="297"/>
      <c r="D92" s="80" t="s">
        <v>53</v>
      </c>
      <c r="E92" s="107">
        <v>4500000560</v>
      </c>
      <c r="F92" s="82">
        <v>200</v>
      </c>
      <c r="G92" s="83">
        <v>4000</v>
      </c>
      <c r="H92" s="143"/>
    </row>
    <row r="93" spans="1:8" s="142" customFormat="1" ht="21.75" customHeight="1">
      <c r="A93" s="194" t="s">
        <v>487</v>
      </c>
      <c r="B93" s="268" t="s">
        <v>100</v>
      </c>
      <c r="C93" s="269"/>
      <c r="D93" s="183">
        <v>10</v>
      </c>
      <c r="E93" s="109"/>
      <c r="F93" s="77"/>
      <c r="G93" s="73">
        <f>G94+G97</f>
        <v>12173.900000000001</v>
      </c>
      <c r="H93" s="151"/>
    </row>
    <row r="94" spans="1:8" s="140" customFormat="1" ht="15" customHeight="1">
      <c r="A94" s="194" t="s">
        <v>488</v>
      </c>
      <c r="B94" s="292" t="s">
        <v>99</v>
      </c>
      <c r="C94" s="298"/>
      <c r="D94" s="182" t="s">
        <v>392</v>
      </c>
      <c r="E94" s="107"/>
      <c r="F94" s="82"/>
      <c r="G94" s="187">
        <f>G95</f>
        <v>458.7</v>
      </c>
      <c r="H94" s="143"/>
    </row>
    <row r="95" spans="1:8" s="140" customFormat="1" ht="36.75" customHeight="1">
      <c r="A95" s="84" t="s">
        <v>489</v>
      </c>
      <c r="B95" s="246" t="s">
        <v>54</v>
      </c>
      <c r="C95" s="251"/>
      <c r="D95" s="86">
        <v>1003</v>
      </c>
      <c r="E95" s="107">
        <v>5050000230</v>
      </c>
      <c r="F95" s="85"/>
      <c r="G95" s="83">
        <f>G96</f>
        <v>458.7</v>
      </c>
      <c r="H95" s="143"/>
    </row>
    <row r="96" spans="1:7" ht="18" customHeight="1">
      <c r="A96" s="84" t="s">
        <v>490</v>
      </c>
      <c r="B96" s="287" t="s">
        <v>98</v>
      </c>
      <c r="C96" s="290"/>
      <c r="D96" s="86">
        <v>1003</v>
      </c>
      <c r="E96" s="107">
        <v>5050000230</v>
      </c>
      <c r="F96" s="85" t="s">
        <v>101</v>
      </c>
      <c r="G96" s="83">
        <v>458.7</v>
      </c>
    </row>
    <row r="97" spans="1:8" s="140" customFormat="1" ht="21.75" customHeight="1">
      <c r="A97" s="194" t="s">
        <v>491</v>
      </c>
      <c r="B97" s="268" t="s">
        <v>95</v>
      </c>
      <c r="C97" s="296"/>
      <c r="D97" s="182" t="s">
        <v>394</v>
      </c>
      <c r="E97" s="107"/>
      <c r="F97" s="85"/>
      <c r="G97" s="187">
        <f>G98+G100</f>
        <v>11715.2</v>
      </c>
      <c r="H97" s="143"/>
    </row>
    <row r="98" spans="1:8" s="140" customFormat="1" ht="39.75" customHeight="1">
      <c r="A98" s="84" t="s">
        <v>492</v>
      </c>
      <c r="B98" s="246" t="s">
        <v>55</v>
      </c>
      <c r="C98" s="251"/>
      <c r="D98" s="86">
        <v>1004</v>
      </c>
      <c r="E98" s="107" t="s">
        <v>86</v>
      </c>
      <c r="F98" s="82"/>
      <c r="G98" s="83">
        <f>G99</f>
        <v>8098.6</v>
      </c>
      <c r="H98" s="143"/>
    </row>
    <row r="99" spans="1:8" s="140" customFormat="1" ht="17.25" customHeight="1">
      <c r="A99" s="84" t="s">
        <v>493</v>
      </c>
      <c r="B99" s="287" t="s">
        <v>98</v>
      </c>
      <c r="C99" s="290"/>
      <c r="D99" s="86">
        <v>1004</v>
      </c>
      <c r="E99" s="107" t="s">
        <v>86</v>
      </c>
      <c r="F99" s="82">
        <v>300</v>
      </c>
      <c r="G99" s="83">
        <v>8098.6</v>
      </c>
      <c r="H99" s="143"/>
    </row>
    <row r="100" spans="1:8" s="140" customFormat="1" ht="39.75" customHeight="1">
      <c r="A100" s="84" t="s">
        <v>495</v>
      </c>
      <c r="B100" s="246" t="s">
        <v>56</v>
      </c>
      <c r="C100" s="251"/>
      <c r="D100" s="158">
        <v>1004</v>
      </c>
      <c r="E100" s="107" t="s">
        <v>87</v>
      </c>
      <c r="F100" s="155"/>
      <c r="G100" s="83">
        <f>G101</f>
        <v>3616.6</v>
      </c>
      <c r="H100" s="143"/>
    </row>
    <row r="101" spans="1:7" ht="19.5" customHeight="1">
      <c r="A101" s="84" t="s">
        <v>494</v>
      </c>
      <c r="B101" s="287" t="s">
        <v>98</v>
      </c>
      <c r="C101" s="290"/>
      <c r="D101" s="86">
        <v>1004</v>
      </c>
      <c r="E101" s="107" t="s">
        <v>87</v>
      </c>
      <c r="F101" s="82">
        <v>300</v>
      </c>
      <c r="G101" s="92">
        <v>3616.6</v>
      </c>
    </row>
    <row r="102" spans="1:8" s="3" customFormat="1" ht="18.75" customHeight="1">
      <c r="A102" s="194" t="s">
        <v>496</v>
      </c>
      <c r="B102" s="268" t="s">
        <v>97</v>
      </c>
      <c r="C102" s="291"/>
      <c r="D102" s="184">
        <v>11</v>
      </c>
      <c r="E102" s="108"/>
      <c r="F102" s="94"/>
      <c r="G102" s="73">
        <f>G103</f>
        <v>1200</v>
      </c>
      <c r="H102" s="12"/>
    </row>
    <row r="103" spans="1:8" s="140" customFormat="1" ht="24.75" customHeight="1">
      <c r="A103" s="194" t="s">
        <v>497</v>
      </c>
      <c r="B103" s="292" t="s">
        <v>96</v>
      </c>
      <c r="C103" s="293"/>
      <c r="D103" s="182" t="s">
        <v>398</v>
      </c>
      <c r="E103" s="107"/>
      <c r="F103" s="82"/>
      <c r="G103" s="187">
        <f>G104</f>
        <v>1200</v>
      </c>
      <c r="H103" s="143"/>
    </row>
    <row r="104" spans="1:7" ht="54" customHeight="1">
      <c r="A104" s="84" t="s">
        <v>498</v>
      </c>
      <c r="B104" s="254" t="s">
        <v>367</v>
      </c>
      <c r="C104" s="254"/>
      <c r="D104" s="112" t="s">
        <v>58</v>
      </c>
      <c r="E104" s="107">
        <v>5120000240</v>
      </c>
      <c r="F104" s="85"/>
      <c r="G104" s="92">
        <f>G105</f>
        <v>1200</v>
      </c>
    </row>
    <row r="105" spans="1:7" ht="29.25" customHeight="1">
      <c r="A105" s="84" t="s">
        <v>499</v>
      </c>
      <c r="B105" s="287" t="s">
        <v>93</v>
      </c>
      <c r="C105" s="290"/>
      <c r="D105" s="112" t="s">
        <v>58</v>
      </c>
      <c r="E105" s="107">
        <v>5120000240</v>
      </c>
      <c r="F105" s="85" t="s">
        <v>92</v>
      </c>
      <c r="G105" s="83">
        <v>1200</v>
      </c>
    </row>
    <row r="106" spans="1:8" s="165" customFormat="1" ht="18.75" customHeight="1">
      <c r="A106" s="194" t="s">
        <v>500</v>
      </c>
      <c r="B106" s="294" t="s">
        <v>112</v>
      </c>
      <c r="C106" s="295"/>
      <c r="D106" s="185" t="s">
        <v>397</v>
      </c>
      <c r="E106" s="109"/>
      <c r="F106" s="146"/>
      <c r="G106" s="73">
        <f>G107</f>
        <v>1700</v>
      </c>
      <c r="H106" s="164"/>
    </row>
    <row r="107" spans="1:8" s="162" customFormat="1" ht="19.5" customHeight="1">
      <c r="A107" s="194" t="s">
        <v>501</v>
      </c>
      <c r="B107" s="311" t="s">
        <v>111</v>
      </c>
      <c r="C107" s="312"/>
      <c r="D107" s="186" t="s">
        <v>391</v>
      </c>
      <c r="E107" s="107"/>
      <c r="F107" s="85"/>
      <c r="G107" s="187">
        <f>G108</f>
        <v>1700</v>
      </c>
      <c r="H107" s="161"/>
    </row>
    <row r="108" spans="1:8" s="140" customFormat="1" ht="30.75" customHeight="1">
      <c r="A108" s="84" t="s">
        <v>502</v>
      </c>
      <c r="B108" s="246" t="s">
        <v>59</v>
      </c>
      <c r="C108" s="251"/>
      <c r="D108" s="112" t="s">
        <v>60</v>
      </c>
      <c r="E108" s="107">
        <v>4570000250</v>
      </c>
      <c r="F108" s="168"/>
      <c r="G108" s="169">
        <f>G109</f>
        <v>1700</v>
      </c>
      <c r="H108" s="143"/>
    </row>
    <row r="109" spans="1:8" s="140" customFormat="1" ht="24" customHeight="1">
      <c r="A109" s="196" t="s">
        <v>503</v>
      </c>
      <c r="B109" s="287" t="s">
        <v>93</v>
      </c>
      <c r="C109" s="288"/>
      <c r="D109" s="193" t="s">
        <v>60</v>
      </c>
      <c r="E109" s="107">
        <v>4570000250</v>
      </c>
      <c r="F109" s="82">
        <v>200</v>
      </c>
      <c r="G109" s="83">
        <v>1700</v>
      </c>
      <c r="H109" s="143"/>
    </row>
    <row r="110" spans="1:7" ht="17.25" customHeight="1">
      <c r="A110" s="198"/>
      <c r="B110" s="289" t="s">
        <v>61</v>
      </c>
      <c r="C110" s="267"/>
      <c r="D110" s="115"/>
      <c r="E110" s="87"/>
      <c r="F110" s="116"/>
      <c r="G110" s="73">
        <v>138454</v>
      </c>
    </row>
    <row r="111" spans="1:7" ht="26.25" customHeight="1">
      <c r="A111" s="197"/>
      <c r="B111" s="117"/>
      <c r="C111" s="118"/>
      <c r="E111" s="119"/>
      <c r="F111" s="120"/>
      <c r="G111" s="121"/>
    </row>
    <row r="112" spans="1:7" ht="14.25" customHeight="1">
      <c r="A112" s="133"/>
      <c r="B112" s="118"/>
      <c r="C112" s="122"/>
      <c r="E112" s="123"/>
      <c r="F112" s="124"/>
      <c r="G112" s="125"/>
    </row>
    <row r="113" spans="2:5" ht="31.5" customHeight="1">
      <c r="B113" s="122"/>
      <c r="E113" s="123"/>
    </row>
    <row r="114" ht="12.75" customHeight="1">
      <c r="E114" s="123"/>
    </row>
    <row r="115" ht="12.75" customHeight="1">
      <c r="E115" s="123"/>
    </row>
    <row r="116" ht="9.75" customHeight="1">
      <c r="E116" s="123"/>
    </row>
    <row r="117" ht="14.25" customHeight="1">
      <c r="E117" s="123"/>
    </row>
    <row r="118" ht="12.75">
      <c r="E118" s="123"/>
    </row>
    <row r="119" ht="22.5" customHeight="1">
      <c r="E119" s="123"/>
    </row>
    <row r="120" ht="23.25" customHeight="1">
      <c r="E120" s="123"/>
    </row>
    <row r="121" ht="10.5" customHeight="1">
      <c r="E121" s="123"/>
    </row>
    <row r="122" ht="12.75">
      <c r="E122" s="123"/>
    </row>
    <row r="123" ht="12.75">
      <c r="E123" s="123"/>
    </row>
    <row r="124" ht="12.75">
      <c r="E124" s="123"/>
    </row>
    <row r="125" ht="12.75">
      <c r="E125" s="123"/>
    </row>
    <row r="126" ht="12.75">
      <c r="E126" s="123"/>
    </row>
    <row r="127" ht="12.75">
      <c r="E127" s="123"/>
    </row>
    <row r="128" ht="12.75">
      <c r="E128" s="123"/>
    </row>
    <row r="129" ht="12.75">
      <c r="E129" s="123"/>
    </row>
    <row r="130" ht="12.75">
      <c r="E130" s="123"/>
    </row>
    <row r="131" ht="12.75">
      <c r="E131" s="123"/>
    </row>
    <row r="132" ht="12.75">
      <c r="E132" s="123"/>
    </row>
    <row r="133" ht="12.75">
      <c r="E133" s="123"/>
    </row>
    <row r="134" ht="12.75">
      <c r="E134" s="123"/>
    </row>
  </sheetData>
  <sheetProtection selectLockedCells="1" selectUnlockedCells="1"/>
  <mergeCells count="112">
    <mergeCell ref="E1:G1"/>
    <mergeCell ref="A3:G3"/>
    <mergeCell ref="A4:G4"/>
    <mergeCell ref="A5:A7"/>
    <mergeCell ref="B5:C7"/>
    <mergeCell ref="D5:D7"/>
    <mergeCell ref="E5:E7"/>
    <mergeCell ref="F5:F7"/>
    <mergeCell ref="G5:G7"/>
    <mergeCell ref="B8:C8"/>
    <mergeCell ref="B9:C9"/>
    <mergeCell ref="B10:C10"/>
    <mergeCell ref="B11:C11"/>
    <mergeCell ref="B12:C12"/>
    <mergeCell ref="B107:C107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21:C21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8:C108"/>
    <mergeCell ref="B109:C109"/>
    <mergeCell ref="B110:C110"/>
    <mergeCell ref="B101:C101"/>
    <mergeCell ref="B102:C102"/>
    <mergeCell ref="B103:C103"/>
    <mergeCell ref="B104:C104"/>
    <mergeCell ref="B105:C105"/>
    <mergeCell ref="B106:C106"/>
  </mergeCells>
  <printOptions/>
  <pageMargins left="0.5118110236220472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30.125" style="59" customWidth="1"/>
    <col min="2" max="2" width="46.25390625" style="59" customWidth="1"/>
    <col min="3" max="3" width="18.25390625" style="59" customWidth="1"/>
  </cols>
  <sheetData>
    <row r="1" spans="1:4" ht="21" customHeight="1">
      <c r="A1" s="313" t="s">
        <v>379</v>
      </c>
      <c r="B1" s="313"/>
      <c r="C1" s="313"/>
      <c r="D1" s="50"/>
    </row>
    <row r="2" spans="1:4" ht="50.25" customHeight="1">
      <c r="A2" s="314" t="s">
        <v>378</v>
      </c>
      <c r="B2" s="314"/>
      <c r="C2" s="314"/>
      <c r="D2" s="51"/>
    </row>
    <row r="3" ht="15.75">
      <c r="D3" s="4"/>
    </row>
    <row r="4" spans="1:4" ht="12.75" customHeight="1">
      <c r="A4" s="315" t="s">
        <v>233</v>
      </c>
      <c r="B4" s="315" t="s">
        <v>1</v>
      </c>
      <c r="C4" s="316" t="s">
        <v>254</v>
      </c>
      <c r="D4" s="4"/>
    </row>
    <row r="5" spans="1:4" ht="30" customHeight="1">
      <c r="A5" s="315"/>
      <c r="B5" s="315"/>
      <c r="C5" s="316"/>
      <c r="D5" s="4"/>
    </row>
    <row r="6" spans="1:4" ht="33.75" customHeight="1">
      <c r="A6" s="170" t="s">
        <v>234</v>
      </c>
      <c r="B6" s="171" t="s">
        <v>235</v>
      </c>
      <c r="C6" s="172">
        <f>SUM(C14-C10)</f>
        <v>22058</v>
      </c>
      <c r="D6" s="4"/>
    </row>
    <row r="7" spans="1:4" ht="15.75">
      <c r="A7" s="173" t="s">
        <v>236</v>
      </c>
      <c r="B7" s="177" t="s">
        <v>237</v>
      </c>
      <c r="C7" s="175">
        <v>116396</v>
      </c>
      <c r="D7" s="4"/>
    </row>
    <row r="8" spans="1:4" ht="21" customHeight="1">
      <c r="A8" s="173" t="s">
        <v>238</v>
      </c>
      <c r="B8" s="177" t="s">
        <v>239</v>
      </c>
      <c r="C8" s="175">
        <v>116396</v>
      </c>
      <c r="D8" s="4"/>
    </row>
    <row r="9" spans="1:4" ht="32.25" customHeight="1">
      <c r="A9" s="173" t="s">
        <v>240</v>
      </c>
      <c r="B9" s="177" t="s">
        <v>241</v>
      </c>
      <c r="C9" s="175">
        <v>116396</v>
      </c>
      <c r="D9" s="4"/>
    </row>
    <row r="10" spans="1:4" ht="65.25" customHeight="1">
      <c r="A10" s="173" t="s">
        <v>242</v>
      </c>
      <c r="B10" s="177" t="s">
        <v>253</v>
      </c>
      <c r="C10" s="175">
        <v>116396</v>
      </c>
      <c r="D10" s="4"/>
    </row>
    <row r="11" spans="1:4" ht="21" customHeight="1">
      <c r="A11" s="173" t="s">
        <v>243</v>
      </c>
      <c r="B11" s="178" t="s">
        <v>244</v>
      </c>
      <c r="C11" s="175">
        <v>138454</v>
      </c>
      <c r="D11" s="4"/>
    </row>
    <row r="12" spans="1:4" ht="33.75" customHeight="1">
      <c r="A12" s="173" t="s">
        <v>245</v>
      </c>
      <c r="B12" s="178" t="s">
        <v>246</v>
      </c>
      <c r="C12" s="175">
        <v>138454</v>
      </c>
      <c r="D12" s="4"/>
    </row>
    <row r="13" spans="1:4" ht="33" customHeight="1">
      <c r="A13" s="173" t="s">
        <v>247</v>
      </c>
      <c r="B13" s="178" t="s">
        <v>248</v>
      </c>
      <c r="C13" s="175">
        <v>138454</v>
      </c>
      <c r="D13" s="4"/>
    </row>
    <row r="14" spans="1:4" ht="66.75" customHeight="1">
      <c r="A14" s="173" t="s">
        <v>249</v>
      </c>
      <c r="B14" s="178" t="s">
        <v>252</v>
      </c>
      <c r="C14" s="175">
        <v>138454</v>
      </c>
      <c r="D14" s="4"/>
    </row>
    <row r="15" spans="1:4" ht="30" customHeight="1">
      <c r="A15" s="174" t="s">
        <v>250</v>
      </c>
      <c r="B15" s="176" t="s">
        <v>251</v>
      </c>
      <c r="C15" s="172">
        <f>SUM(C6)</f>
        <v>22058</v>
      </c>
      <c r="D15" s="4"/>
    </row>
  </sheetData>
  <sheetProtection/>
  <mergeCells count="5">
    <mergeCell ref="A1:C1"/>
    <mergeCell ref="A2:C2"/>
    <mergeCell ref="A4:A5"/>
    <mergeCell ref="B4:B5"/>
    <mergeCell ref="C4:C5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I7" sqref="I7"/>
    </sheetView>
  </sheetViews>
  <sheetFormatPr defaultColWidth="9.00390625" defaultRowHeight="12.75"/>
  <cols>
    <col min="1" max="1" width="7.25390625" style="0" customWidth="1"/>
    <col min="2" max="2" width="21.125" style="0" customWidth="1"/>
    <col min="3" max="3" width="33.25390625" style="0" customWidth="1"/>
    <col min="4" max="4" width="28.00390625" style="0" customWidth="1"/>
  </cols>
  <sheetData>
    <row r="1" spans="3:4" ht="12.75">
      <c r="C1" s="322" t="s">
        <v>381</v>
      </c>
      <c r="D1" s="322"/>
    </row>
    <row r="2" spans="1:4" ht="15.75">
      <c r="A2" s="59"/>
      <c r="B2" s="59"/>
      <c r="C2" s="59"/>
      <c r="D2" s="59"/>
    </row>
    <row r="3" spans="1:4" ht="51.75" customHeight="1">
      <c r="A3" s="314" t="s">
        <v>380</v>
      </c>
      <c r="B3" s="321"/>
      <c r="C3" s="321"/>
      <c r="D3" s="321"/>
    </row>
    <row r="4" spans="1:4" ht="11.25" customHeight="1" thickBot="1">
      <c r="A4" s="59"/>
      <c r="B4" s="60"/>
      <c r="C4" s="59"/>
      <c r="D4" s="59"/>
    </row>
    <row r="5" spans="1:4" ht="13.5" thickBot="1">
      <c r="A5" s="317" t="s">
        <v>255</v>
      </c>
      <c r="B5" s="318"/>
      <c r="C5" s="319" t="s">
        <v>256</v>
      </c>
      <c r="D5" s="319" t="s">
        <v>257</v>
      </c>
    </row>
    <row r="6" spans="1:4" ht="25.5" customHeight="1" thickBot="1">
      <c r="A6" s="52" t="s">
        <v>275</v>
      </c>
      <c r="B6" s="53" t="s">
        <v>258</v>
      </c>
      <c r="C6" s="320"/>
      <c r="D6" s="320"/>
    </row>
    <row r="7" spans="1:4" ht="61.5" customHeight="1" thickBot="1">
      <c r="A7" s="57">
        <v>979</v>
      </c>
      <c r="B7" s="180" t="s">
        <v>382</v>
      </c>
      <c r="C7" s="58" t="s">
        <v>224</v>
      </c>
      <c r="D7" s="56" t="s">
        <v>260</v>
      </c>
    </row>
    <row r="8" spans="1:4" ht="54.75" customHeight="1" thickBot="1">
      <c r="A8" s="54">
        <v>979</v>
      </c>
      <c r="B8" s="55" t="s">
        <v>259</v>
      </c>
      <c r="C8" s="56" t="s">
        <v>229</v>
      </c>
      <c r="D8" s="56" t="s">
        <v>260</v>
      </c>
    </row>
    <row r="9" spans="1:4" ht="52.5" customHeight="1" thickBot="1">
      <c r="A9" s="54">
        <v>979</v>
      </c>
      <c r="B9" s="55" t="s">
        <v>261</v>
      </c>
      <c r="C9" s="56" t="s">
        <v>262</v>
      </c>
      <c r="D9" s="56" t="s">
        <v>260</v>
      </c>
    </row>
    <row r="10" spans="1:4" ht="63" customHeight="1" thickBot="1">
      <c r="A10" s="54">
        <v>979</v>
      </c>
      <c r="B10" s="55" t="s">
        <v>263</v>
      </c>
      <c r="C10" s="56" t="s">
        <v>264</v>
      </c>
      <c r="D10" s="56" t="s">
        <v>260</v>
      </c>
    </row>
    <row r="11" spans="1:4" ht="84.75" thickBot="1">
      <c r="A11" s="54">
        <v>979</v>
      </c>
      <c r="B11" s="55" t="s">
        <v>265</v>
      </c>
      <c r="C11" s="56" t="s">
        <v>266</v>
      </c>
      <c r="D11" s="56" t="s">
        <v>260</v>
      </c>
    </row>
    <row r="12" spans="1:4" ht="120.75" thickBot="1">
      <c r="A12" s="54">
        <v>979</v>
      </c>
      <c r="B12" s="55" t="s">
        <v>267</v>
      </c>
      <c r="C12" s="56" t="s">
        <v>268</v>
      </c>
      <c r="D12" s="56" t="s">
        <v>260</v>
      </c>
    </row>
    <row r="13" spans="1:4" ht="70.5" customHeight="1" thickBot="1">
      <c r="A13" s="54">
        <v>979</v>
      </c>
      <c r="B13" s="55" t="s">
        <v>269</v>
      </c>
      <c r="C13" s="56" t="s">
        <v>270</v>
      </c>
      <c r="D13" s="56" t="s">
        <v>260</v>
      </c>
    </row>
    <row r="14" spans="1:4" ht="49.5" customHeight="1" thickBot="1">
      <c r="A14" s="54">
        <v>979</v>
      </c>
      <c r="B14" s="55" t="s">
        <v>271</v>
      </c>
      <c r="C14" s="56" t="s">
        <v>212</v>
      </c>
      <c r="D14" s="56" t="s">
        <v>260</v>
      </c>
    </row>
    <row r="15" spans="1:4" ht="54.75" customHeight="1" thickBot="1">
      <c r="A15" s="54">
        <v>979</v>
      </c>
      <c r="B15" s="55" t="s">
        <v>272</v>
      </c>
      <c r="C15" s="56" t="s">
        <v>273</v>
      </c>
      <c r="D15" s="56" t="s">
        <v>260</v>
      </c>
    </row>
    <row r="16" spans="1:4" ht="52.5" customHeight="1" thickBot="1">
      <c r="A16" s="54">
        <v>979</v>
      </c>
      <c r="B16" s="55" t="s">
        <v>218</v>
      </c>
      <c r="C16" s="56" t="s">
        <v>228</v>
      </c>
      <c r="D16" s="56" t="s">
        <v>260</v>
      </c>
    </row>
    <row r="17" spans="1:4" ht="156.75" thickBot="1">
      <c r="A17" s="54">
        <v>979</v>
      </c>
      <c r="B17" s="55" t="s">
        <v>221</v>
      </c>
      <c r="C17" s="56" t="s">
        <v>274</v>
      </c>
      <c r="D17" s="56" t="s">
        <v>260</v>
      </c>
    </row>
  </sheetData>
  <sheetProtection/>
  <mergeCells count="5">
    <mergeCell ref="A5:B5"/>
    <mergeCell ref="C5:C6"/>
    <mergeCell ref="D5:D6"/>
    <mergeCell ref="A3:D3"/>
    <mergeCell ref="C1:D1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8.75390625" style="0" customWidth="1"/>
    <col min="2" max="2" width="30.375" style="0" customWidth="1"/>
    <col min="3" max="3" width="47.25390625" style="0" customWidth="1"/>
  </cols>
  <sheetData>
    <row r="1" spans="1:3" ht="17.25" customHeight="1">
      <c r="A1" s="16"/>
      <c r="B1" s="16"/>
      <c r="C1" s="179" t="s">
        <v>384</v>
      </c>
    </row>
    <row r="2" spans="1:3" ht="12.75">
      <c r="A2" s="16"/>
      <c r="B2" s="16"/>
      <c r="C2" s="16"/>
    </row>
    <row r="3" spans="1:3" ht="70.5" customHeight="1">
      <c r="A3" s="206" t="s">
        <v>383</v>
      </c>
      <c r="B3" s="207"/>
      <c r="C3" s="207"/>
    </row>
    <row r="4" spans="1:3" ht="13.5" thickBot="1">
      <c r="A4" s="16"/>
      <c r="B4" s="16"/>
      <c r="C4" s="16"/>
    </row>
    <row r="5" spans="1:3" ht="28.5" customHeight="1" thickBot="1">
      <c r="A5" s="323" t="s">
        <v>276</v>
      </c>
      <c r="B5" s="324"/>
      <c r="C5" s="325" t="s">
        <v>1</v>
      </c>
    </row>
    <row r="6" spans="1:3" ht="76.5" customHeight="1">
      <c r="A6" s="328" t="s">
        <v>277</v>
      </c>
      <c r="B6" s="328" t="s">
        <v>385</v>
      </c>
      <c r="C6" s="326"/>
    </row>
    <row r="7" spans="1:3" ht="27" customHeight="1" thickBot="1">
      <c r="A7" s="329"/>
      <c r="B7" s="329"/>
      <c r="C7" s="327"/>
    </row>
    <row r="8" spans="1:3" ht="66" customHeight="1" thickBot="1">
      <c r="A8" s="61">
        <v>979</v>
      </c>
      <c r="B8" s="62"/>
      <c r="C8" s="62" t="s">
        <v>387</v>
      </c>
    </row>
    <row r="9" spans="1:3" ht="22.5" customHeight="1">
      <c r="A9" s="325">
        <v>979</v>
      </c>
      <c r="B9" s="325" t="s">
        <v>278</v>
      </c>
      <c r="C9" s="330" t="s">
        <v>386</v>
      </c>
    </row>
    <row r="10" spans="1:3" ht="18.75" customHeight="1" thickBot="1">
      <c r="A10" s="327"/>
      <c r="B10" s="327"/>
      <c r="C10" s="331"/>
    </row>
  </sheetData>
  <sheetProtection/>
  <mergeCells count="8">
    <mergeCell ref="A5:B5"/>
    <mergeCell ref="C5:C7"/>
    <mergeCell ref="A6:A7"/>
    <mergeCell ref="A9:A10"/>
    <mergeCell ref="B9:B10"/>
    <mergeCell ref="A3:C3"/>
    <mergeCell ref="B6:B7"/>
    <mergeCell ref="C9:C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Ирина Юрьевна</cp:lastModifiedBy>
  <cp:lastPrinted>2016-10-27T10:52:09Z</cp:lastPrinted>
  <dcterms:created xsi:type="dcterms:W3CDTF">2015-03-02T13:36:18Z</dcterms:created>
  <dcterms:modified xsi:type="dcterms:W3CDTF">2016-10-27T10:52:15Z</dcterms:modified>
  <cp:category/>
  <cp:version/>
  <cp:contentType/>
  <cp:contentStatus/>
</cp:coreProperties>
</file>